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OMMAND CENTER" sheetId="2" state="visible" r:id="rId4"/>
    <sheet name="DAILY LOG" sheetId="3" state="visible" r:id="rId5"/>
    <sheet name="PIPELINE" sheetId="4" state="visible" r:id="rId6"/>
    <sheet name="SETTINGS" sheetId="5" state="visible" r:id="rId7"/>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<sst xmlns="http://schemas.openxmlformats.org/spreadsheetml/2006/main" count="212" uniqueCount="166">
  <si>
    <t xml:space="preserve">AEP 2027 WAR ROOM LITE</t>
  </si>
  <si>
    <t xml:space="preserve">Built for Medicare agents who want a daily command center, not another complicated CRM.</t>
  </si>
  <si>
    <t xml:space="preserve">SET UP IN 3 MINUTES</t>
  </si>
  <si>
    <t xml:space="preserve">10 REASONS THIS WINS</t>
  </si>
  <si>
    <t xml:space="preserve">1. Open SETTINGS and enter your AEP dates and enrollment goal.</t>
  </si>
  <si>
    <t xml:space="preserve">1. Reverse goal math</t>
  </si>
  <si>
    <t xml:space="preserve">2. Use Client IDs only in PIPELINE; add next follow-up dates.</t>
  </si>
  <si>
    <t xml:space="preserve">2. Live countdown and pace status</t>
  </si>
  <si>
    <t xml:space="preserve">3. Enter daily activity in DAILY LOG.</t>
  </si>
  <si>
    <t xml:space="preserve">3. Weighted daily activity score</t>
  </si>
  <si>
    <t xml:space="preserve">4. Open COMMAND CENTER every morning.</t>
  </si>
  <si>
    <t xml:space="preserve">4. Conversion funnel</t>
  </si>
  <si>
    <t xml:space="preserve">5. Work the overdue queue before chasing new leads.</t>
  </si>
  <si>
    <t xml:space="preserve">5. Overdue follow-up alerts</t>
  </si>
  <si>
    <t xml:space="preserve">6. Application-stage visibility</t>
  </si>
  <si>
    <t xml:space="preserve">7. Product-mix analytics</t>
  </si>
  <si>
    <t xml:space="preserve">COLOR KEY</t>
  </si>
  <si>
    <t xml:space="preserve">8. Daily visual heatmap</t>
  </si>
  <si>
    <t xml:space="preserve">TEAL</t>
  </si>
  <si>
    <t xml:space="preserve">Ahead / healthy</t>
  </si>
  <si>
    <t xml:space="preserve">GOLD</t>
  </si>
  <si>
    <t xml:space="preserve">Watch closely</t>
  </si>
  <si>
    <t xml:space="preserve">CORAL</t>
  </si>
  <si>
    <t xml:space="preserve">Urgent</t>
  </si>
  <si>
    <t xml:space="preserve">9. Fast mobile-friendly entry</t>
  </si>
  <si>
    <t xml:space="preserve">BLUE</t>
  </si>
  <si>
    <t xml:space="preserve">Primary action</t>
  </si>
  <si>
    <t xml:space="preserve">YELLOW</t>
  </si>
  <si>
    <t xml:space="preserve">Editable input</t>
  </si>
  <si>
    <t xml:space="preserve">NAVY</t>
  </si>
  <si>
    <t xml:space="preserve">Command center</t>
  </si>
  <si>
    <t xml:space="preserve">10. Privacy-safe Client ID design</t>
  </si>
  <si>
    <t xml:space="preserve">WHITE</t>
  </si>
  <si>
    <t xml:space="preserve">Calculated output</t>
  </si>
  <si>
    <t xml:space="preserve">GRAY</t>
  </si>
  <si>
    <t xml:space="preserve">Instructions</t>
  </si>
  <si>
    <t xml:space="preserve">RED</t>
  </si>
  <si>
    <t xml:space="preserve">Overdue</t>
  </si>
  <si>
    <t xml:space="preserve">WANT THE FULL YEAR, NOT JUST AEP?  Medicare Agent OS V8 adds 20+ tabs — client roster, commissions, retention, cross-sell, compliance vault &amp; more. This Lite tool is your AEP power module; V8 runs your whole book. Search "Medicare Agent OS V8" in our shop.</t>
  </si>
  <si>
    <t xml:space="preserve">Important: This workbook supports business organization only. It does not replace a compliant CRM, carrier enrollment system, CMS guidance, legal advice, or required recordkeeping. Verify current rules and dates before each selling season.</t>
  </si>
  <si>
    <t xml:space="preserve">AEP 2027 WAR ROOM</t>
  </si>
  <si>
    <t xml:space="preserve">One screen answers: Am I on pace, what is converting, and who needs attention today?</t>
  </si>
  <si>
    <t xml:space="preserve">DAYS LEFT</t>
  </si>
  <si>
    <t xml:space="preserve">ENROLLMENTS</t>
  </si>
  <si>
    <t xml:space="preserve">GOAL LEFT</t>
  </si>
  <si>
    <t xml:space="preserve">OVERDUE</t>
  </si>
  <si>
    <t xml:space="preserve">FUNNEL STAGE</t>
  </si>
  <si>
    <t xml:space="preserve">COUNT</t>
  </si>
  <si>
    <t xml:space="preserve">CONVERSION</t>
  </si>
  <si>
    <t xml:space="preserve">PRODUCT</t>
  </si>
  <si>
    <t xml:space="preserve">ENROLLED</t>
  </si>
  <si>
    <t xml:space="preserve">MIX</t>
  </si>
  <si>
    <t xml:space="preserve">TODAY'S CONTROL PANEL</t>
  </si>
  <si>
    <t xml:space="preserve">All Leads</t>
  </si>
  <si>
    <t xml:space="preserve">MAPD</t>
  </si>
  <si>
    <t xml:space="preserve">Calls today</t>
  </si>
  <si>
    <t xml:space="preserve">Contacted+</t>
  </si>
  <si>
    <t xml:space="preserve">PDP</t>
  </si>
  <si>
    <t xml:space="preserve">Contacts today</t>
  </si>
  <si>
    <t xml:space="preserve">Appointments</t>
  </si>
  <si>
    <t xml:space="preserve">Med Supp</t>
  </si>
  <si>
    <t xml:space="preserve">Appointments today</t>
  </si>
  <si>
    <t xml:space="preserve">Applications</t>
  </si>
  <si>
    <t xml:space="preserve">Dental/Vision</t>
  </si>
  <si>
    <t xml:space="preserve">Apps today</t>
  </si>
  <si>
    <t xml:space="preserve">Enrolled</t>
  </si>
  <si>
    <t xml:space="preserve">Hospital Indemnity</t>
  </si>
  <si>
    <t xml:space="preserve">Enrollments today</t>
  </si>
  <si>
    <t xml:space="preserve">Final Expense</t>
  </si>
  <si>
    <t xml:space="preserve">THE AEP EDGE: reverse goal math + live pacing + overdue follow-ups + product mix + privacy-safe workflow</t>
  </si>
  <si>
    <t xml:space="preserve">DAILY ACTIVITY LOG</t>
  </si>
  <si>
    <t xml:space="preserve">Fast entry: one row per workday. The score rewards activity that moves business forward.</t>
  </si>
  <si>
    <t xml:space="preserve">Date</t>
  </si>
  <si>
    <t xml:space="preserve">Calls</t>
  </si>
  <si>
    <t xml:space="preserve">Contacts</t>
  </si>
  <si>
    <t xml:space="preserve">Apps</t>
  </si>
  <si>
    <t xml:space="preserve">Enrollments</t>
  </si>
  <si>
    <t xml:space="preserve">Follow-ups</t>
  </si>
  <si>
    <t xml:space="preserve">Hours</t>
  </si>
  <si>
    <t xml:space="preserve">Activity Score</t>
  </si>
  <si>
    <t xml:space="preserve">Daily Goal</t>
  </si>
  <si>
    <t xml:space="preserve">Goal %</t>
  </si>
  <si>
    <t xml:space="preserve">Pace</t>
  </si>
  <si>
    <t xml:space="preserve">Best Win</t>
  </si>
  <si>
    <t xml:space="preserve">Tomorrow's First Move</t>
  </si>
  <si>
    <t xml:space="preserve">Booked two referrals</t>
  </si>
  <si>
    <t xml:space="preserve">Call three pending referrals</t>
  </si>
  <si>
    <t xml:space="preserve">Saved a renewal</t>
  </si>
  <si>
    <t xml:space="preserve">Finish app follow-ups</t>
  </si>
  <si>
    <t xml:space="preserve">Best call block yet</t>
  </si>
  <si>
    <t xml:space="preserve">Start with warm leads</t>
  </si>
  <si>
    <t xml:space="preserve">Reconnected old client</t>
  </si>
  <si>
    <t xml:space="preserve">Confirm tomorrow appointments</t>
  </si>
  <si>
    <t xml:space="preserve">Two MAPD enrollments</t>
  </si>
  <si>
    <t xml:space="preserve">Work overdue queue</t>
  </si>
  <si>
    <t xml:space="preserve">AEP PIPELINE + FOLLOW-UP QUEUE</t>
  </si>
  <si>
    <t xml:space="preserve">Use Client IDs, not sensitive beneficiary data. Red follow-up dates need attention now.</t>
  </si>
  <si>
    <t xml:space="preserve">Client ID</t>
  </si>
  <si>
    <t xml:space="preserve">Lead Source</t>
  </si>
  <si>
    <t xml:space="preserve">Product</t>
  </si>
  <si>
    <t xml:space="preserve">Status</t>
  </si>
  <si>
    <t xml:space="preserve">First Contact</t>
  </si>
  <si>
    <t xml:space="preserve">Last Touch</t>
  </si>
  <si>
    <t xml:space="preserve">Next Follow-up</t>
  </si>
  <si>
    <t xml:space="preserve">Appointment</t>
  </si>
  <si>
    <t xml:space="preserve">App Submitted</t>
  </si>
  <si>
    <t xml:space="preserve">App Status</t>
  </si>
  <si>
    <t xml:space="preserve">Effective Date</t>
  </si>
  <si>
    <t xml:space="preserve">Days Since Touch</t>
  </si>
  <si>
    <t xml:space="preserve">Follow-up Flag</t>
  </si>
  <si>
    <t xml:space="preserve">Stage Age</t>
  </si>
  <si>
    <t xml:space="preserve">Notes</t>
  </si>
  <si>
    <t xml:space="preserve">AEP-001</t>
  </si>
  <si>
    <t xml:space="preserve">Referral</t>
  </si>
  <si>
    <t xml:space="preserve">Approved</t>
  </si>
  <si>
    <t xml:space="preserve">AEP-002</t>
  </si>
  <si>
    <t xml:space="preserve">Facebook</t>
  </si>
  <si>
    <t xml:space="preserve">Application</t>
  </si>
  <si>
    <t xml:space="preserve">Pending</t>
  </si>
  <si>
    <t xml:space="preserve">AEP-003</t>
  </si>
  <si>
    <t xml:space="preserve">Existing Client</t>
  </si>
  <si>
    <t xml:space="preserve">Appointment Set</t>
  </si>
  <si>
    <t xml:space="preserve">Quoted</t>
  </si>
  <si>
    <t xml:space="preserve">AEP-004</t>
  </si>
  <si>
    <t xml:space="preserve">Seminar</t>
  </si>
  <si>
    <t xml:space="preserve">Contacted</t>
  </si>
  <si>
    <t xml:space="preserve">AEP-005</t>
  </si>
  <si>
    <t xml:space="preserve">Purchased Lead</t>
  </si>
  <si>
    <t xml:space="preserve">Attempted</t>
  </si>
  <si>
    <t xml:space="preserve">AEP-006</t>
  </si>
  <si>
    <t xml:space="preserve">AEP-007</t>
  </si>
  <si>
    <t xml:space="preserve">Community Event</t>
  </si>
  <si>
    <t xml:space="preserve">AEP-008</t>
  </si>
  <si>
    <t xml:space="preserve">Organic/Web</t>
  </si>
  <si>
    <t xml:space="preserve">AEP WAR ROOM SETTINGS</t>
  </si>
  <si>
    <t xml:space="preserve">Change the yellow cells once. Everything else updates automatically.</t>
  </si>
  <si>
    <t xml:space="preserve">CAMPAIGN INPUT</t>
  </si>
  <si>
    <t xml:space="preserve">VALUE</t>
  </si>
  <si>
    <t xml:space="preserve">STATUS LIST</t>
  </si>
  <si>
    <t xml:space="preserve">PRODUCT LIST</t>
  </si>
  <si>
    <t xml:space="preserve">SOURCE LIST</t>
  </si>
  <si>
    <t xml:space="preserve">APP STATUS</t>
  </si>
  <si>
    <t xml:space="preserve">CONTACT RESULT</t>
  </si>
  <si>
    <t xml:space="preserve">Agent / Agency</t>
  </si>
  <si>
    <t xml:space="preserve">Your Agency</t>
  </si>
  <si>
    <t xml:space="preserve">New</t>
  </si>
  <si>
    <t xml:space="preserve">No Answer</t>
  </si>
  <si>
    <t xml:space="preserve">AEP start</t>
  </si>
  <si>
    <t xml:space="preserve">Needs Info</t>
  </si>
  <si>
    <t xml:space="preserve">AEP end</t>
  </si>
  <si>
    <t xml:space="preserve">Direct Mail</t>
  </si>
  <si>
    <t xml:space="preserve">Submitted</t>
  </si>
  <si>
    <t xml:space="preserve">Enrollment goal</t>
  </si>
  <si>
    <t xml:space="preserve">Not Interested</t>
  </si>
  <si>
    <t xml:space="preserve">Call weight</t>
  </si>
  <si>
    <t xml:space="preserve">Call Back</t>
  </si>
  <si>
    <t xml:space="preserve">Contact weight</t>
  </si>
  <si>
    <t xml:space="preserve">Declined</t>
  </si>
  <si>
    <t xml:space="preserve">Appointment weight</t>
  </si>
  <si>
    <t xml:space="preserve">Other</t>
  </si>
  <si>
    <t xml:space="preserve">Withdrawn</t>
  </si>
  <si>
    <t xml:space="preserve">Application weight</t>
  </si>
  <si>
    <t xml:space="preserve">Do Not Contact</t>
  </si>
  <si>
    <t xml:space="preserve">Enrollment weight</t>
  </si>
  <si>
    <t xml:space="preserve">Overdue threshold (days)</t>
  </si>
  <si>
    <t xml:space="preserve">PRIVACY MODE: Use a Client ID or initials only. Do not store Medicare numbers, Social Security numbers, medical details, payment data, or other sensitive personal information in this workbook. This is an operational tracker, not a compliant CRM or enrollment platform.</t>
  </si>
</sst>
</file>

<file path=xl/styles.xml><?xml version="1.0" encoding="utf-8"?>
<styleSheet xmlns="http://schemas.openxmlformats.org/spreadsheetml/2006/main">
  <numFmts count="6">
    <numFmt numFmtId="164" formatCode="General"/>
    <numFmt numFmtId="165" formatCode="0"/>
    <numFmt numFmtId="166" formatCode="0%"/>
    <numFmt numFmtId="167" formatCode="ddd\ mmm\ d"/>
    <numFmt numFmtId="168" formatCode="0.0"/>
    <numFmt numFmtId="169" formatCode="mmm\ d&quot;, &quot;yyyy"/>
  </numFmts>
  <fonts count="16">
    <font>
      <sz val="10"/>
      <name val="Arial"/>
      <family val="2"/>
      <charset val="1"/>
    </font>
    <font>
      <sz val="10"/>
      <name val="Arial"/>
      <family val="0"/>
    </font>
    <font>
      <sz val="10"/>
      <name val="Arial"/>
      <family val="0"/>
    </font>
    <font>
      <sz val="10"/>
      <name val="Arial"/>
      <family val="0"/>
    </font>
    <font>
      <b val="true"/>
      <sz val="20"/>
      <color rgb="FFFFFFFF"/>
      <name val="Aptos"/>
      <family val="0"/>
      <charset val="1"/>
    </font>
    <font>
      <b val="true"/>
      <sz val="10"/>
      <color rgb="FFFFFFFF"/>
      <name val="Aptos"/>
      <family val="0"/>
      <charset val="1"/>
    </font>
    <font>
      <sz val="11"/>
      <name val="Aptos"/>
      <family val="0"/>
      <charset val="1"/>
    </font>
    <font>
      <b val="true"/>
      <sz val="11"/>
      <color rgb="FFFFFFFF"/>
      <name val="Aptos"/>
      <family val="0"/>
      <charset val="1"/>
    </font>
    <font>
      <sz val="11"/>
      <color rgb="FF24324A"/>
      <name val="Aptos"/>
      <family val="0"/>
      <charset val="1"/>
    </font>
    <font>
      <b val="true"/>
      <sz val="10"/>
      <color rgb="FF24324A"/>
      <name val="Aptos"/>
      <family val="0"/>
      <charset val="1"/>
    </font>
    <font>
      <b val="true"/>
      <sz val="11"/>
      <color rgb="FF24324A"/>
      <name val="Aptos"/>
      <family val="0"/>
      <charset val="1"/>
    </font>
    <font>
      <b val="true"/>
      <sz val="19"/>
      <color rgb="FF14213D"/>
      <name val="Aptos"/>
      <family val="0"/>
      <charset val="1"/>
    </font>
    <font>
      <b val="true"/>
      <sz val="14"/>
      <color rgb="FFFFFFFF"/>
      <name val="Aptos"/>
      <family val="0"/>
      <charset val="1"/>
    </font>
    <font>
      <b val="true"/>
      <sz val="12"/>
      <color rgb="FF14213D"/>
      <name val="Aptos"/>
      <family val="0"/>
      <charset val="1"/>
    </font>
    <font>
      <b val="true"/>
      <sz val="18"/>
      <color rgb="FF000000"/>
      <name val="Calibri"/>
      <family val="2"/>
    </font>
    <font>
      <sz val="10"/>
      <color rgb="FF000000"/>
      <name val="Calibri"/>
      <family val="2"/>
    </font>
  </fonts>
  <fills count="14">
    <fill>
      <patternFill patternType="none"/>
    </fill>
    <fill>
      <patternFill patternType="gray125"/>
    </fill>
    <fill>
      <patternFill patternType="solid">
        <fgColor rgb="FF14213D"/>
        <bgColor rgb="FF24324A"/>
      </patternFill>
    </fill>
    <fill>
      <patternFill patternType="solid">
        <fgColor rgb="FF2474D2"/>
        <bgColor rgb="FF1F6FB2"/>
      </patternFill>
    </fill>
    <fill>
      <patternFill patternType="solid">
        <fgColor rgb="FF13A89E"/>
        <bgColor rgb="FF0F9ED5"/>
      </patternFill>
    </fill>
    <fill>
      <patternFill patternType="solid">
        <fgColor rgb="FFF3F7FC"/>
        <bgColor rgb="FFE8F7F5"/>
      </patternFill>
    </fill>
    <fill>
      <patternFill patternType="solid">
        <fgColor rgb="FFE8F7F5"/>
        <bgColor rgb="FFF3F7FC"/>
      </patternFill>
    </fill>
    <fill>
      <patternFill patternType="solid">
        <fgColor rgb="FFF2B84B"/>
        <bgColor rgb="FFFF9900"/>
      </patternFill>
    </fill>
    <fill>
      <patternFill patternType="solid">
        <fgColor rgb="FF1F6FB2"/>
        <bgColor rgb="FF2474D2"/>
      </patternFill>
    </fill>
    <fill>
      <patternFill patternType="solid">
        <fgColor rgb="FFFCE2E0"/>
        <bgColor rgb="FFFFF2CC"/>
      </patternFill>
    </fill>
    <fill>
      <patternFill patternType="solid">
        <fgColor rgb="FFEF6A67"/>
        <bgColor rgb="FFE97132"/>
      </patternFill>
    </fill>
    <fill>
      <patternFill patternType="solid">
        <fgColor rgb="FFFFFFFF"/>
        <bgColor rgb="FFFFFDF5"/>
      </patternFill>
    </fill>
    <fill>
      <patternFill patternType="solid">
        <fgColor rgb="FFFFFDF5"/>
        <bgColor rgb="FFFFFFFF"/>
      </patternFill>
    </fill>
    <fill>
      <patternFill patternType="solid">
        <fgColor rgb="FFFFF2CC"/>
        <bgColor rgb="FFFCE2E0"/>
      </patternFill>
    </fill>
  </fills>
  <borders count="7">
    <border diagonalUp="false" diagonalDown="false">
      <left/>
      <right/>
      <top/>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medium">
        <color rgb="FFEF6A67"/>
      </left>
      <right style="medium">
        <color rgb="FFEF6A67"/>
      </right>
      <top style="medium">
        <color rgb="FFEF6A67"/>
      </top>
      <bottom style="medium">
        <color rgb="FFEF6A67"/>
      </bottom>
      <diagonal/>
    </border>
    <border diagonalUp="false" diagonalDown="false">
      <left style="medium">
        <color rgb="FF2474D2"/>
      </left>
      <right style="medium">
        <color rgb="FF2474D2"/>
      </right>
      <top style="medium">
        <color rgb="FF2474D2"/>
      </top>
      <bottom style="medium">
        <color rgb="FF2474D2"/>
      </bottom>
      <diagonal/>
    </border>
    <border diagonalUp="false" diagonalDown="false">
      <left style="medium">
        <color rgb="FF13A89E"/>
      </left>
      <right style="medium">
        <color rgb="FF13A89E"/>
      </right>
      <top style="medium">
        <color rgb="FF13A89E"/>
      </top>
      <bottom style="medium">
        <color rgb="FF13A89E"/>
      </bottom>
      <diagonal/>
    </border>
    <border diagonalUp="false" diagonalDown="false">
      <left style="medium">
        <color rgb="FFF2B84B"/>
      </left>
      <right style="medium">
        <color rgb="FFF2B84B"/>
      </right>
      <top style="medium">
        <color rgb="FFF2B84B"/>
      </top>
      <bottom style="medium">
        <color rgb="FFF2B84B"/>
      </bottom>
      <diagonal/>
    </border>
    <border diagonalUp="false" diagonalDown="false">
      <left style="thin">
        <color rgb="FFD8E1EC"/>
      </left>
      <right style="thin">
        <color rgb="FFD8E1EC"/>
      </right>
      <top style="thin">
        <color rgb="FFD8E1EC"/>
      </top>
      <bottom style="thin">
        <color rgb="FFD8E1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3"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5" borderId="0" xfId="0" applyFont="true" applyBorder="true" applyAlignment="true" applyProtection="false">
      <alignment horizontal="general" vertical="center" textRotation="0" wrapText="true" indent="0" shrinkToFit="false"/>
      <protection locked="true" hidden="false"/>
    </xf>
    <xf numFmtId="164" fontId="9" fillId="6" borderId="0" xfId="0" applyFont="true" applyBorder="true" applyAlignment="true" applyProtection="false">
      <alignment horizontal="general" vertical="center" textRotation="0" wrapText="false" indent="0" shrinkToFit="false"/>
      <protection locked="true" hidden="false"/>
    </xf>
    <xf numFmtId="164" fontId="7" fillId="7"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8" borderId="0" xfId="0" applyFont="true" applyBorder="true" applyAlignment="true" applyProtection="false">
      <alignment horizontal="left" vertical="center" textRotation="0" wrapText="true" indent="0" shrinkToFit="false"/>
      <protection locked="true" hidden="false"/>
    </xf>
    <xf numFmtId="164" fontId="10" fillId="9" borderId="2" xfId="0" applyFont="true" applyBorder="true" applyAlignment="true" applyProtection="false">
      <alignment horizontal="center" vertical="center" textRotation="0" wrapText="true" indent="0" shrinkToFit="false"/>
      <protection locked="true" hidden="false"/>
    </xf>
    <xf numFmtId="164" fontId="5" fillId="4" borderId="0" xfId="0" applyFont="true" applyBorder="true" applyAlignment="true" applyProtection="false">
      <alignment horizontal="center" vertical="center" textRotation="0" wrapText="false" indent="0" shrinkToFit="false"/>
      <protection locked="true" hidden="false"/>
    </xf>
    <xf numFmtId="164" fontId="5" fillId="7" borderId="0" xfId="0" applyFont="true" applyBorder="true" applyAlignment="true" applyProtection="false">
      <alignment horizontal="center" vertical="center" textRotation="0" wrapText="false" indent="0" shrinkToFit="false"/>
      <protection locked="true" hidden="false"/>
    </xf>
    <xf numFmtId="164" fontId="5" fillId="10" borderId="0" xfId="0" applyFont="true" applyBorder="true" applyAlignment="true" applyProtection="false">
      <alignment horizontal="center" vertical="center" textRotation="0" wrapText="false" indent="0" shrinkToFit="false"/>
      <protection locked="true" hidden="false"/>
    </xf>
    <xf numFmtId="165" fontId="11" fillId="11" borderId="3" xfId="0" applyFont="true" applyBorder="true" applyAlignment="true" applyProtection="false">
      <alignment horizontal="center" vertical="center" textRotation="0" wrapText="false" indent="0" shrinkToFit="false"/>
      <protection locked="true" hidden="false"/>
    </xf>
    <xf numFmtId="165" fontId="11" fillId="11" borderId="4" xfId="0" applyFont="true" applyBorder="true" applyAlignment="true" applyProtection="false">
      <alignment horizontal="center" vertical="center" textRotation="0" wrapText="false" indent="0" shrinkToFit="false"/>
      <protection locked="true" hidden="false"/>
    </xf>
    <xf numFmtId="165" fontId="11" fillId="11" borderId="5" xfId="0" applyFont="true" applyBorder="true" applyAlignment="true" applyProtection="false">
      <alignment horizontal="center" vertical="center" textRotation="0" wrapText="false" indent="0" shrinkToFit="false"/>
      <protection locked="true" hidden="false"/>
    </xf>
    <xf numFmtId="165" fontId="11" fillId="11" borderId="2" xfId="0" applyFont="true" applyBorder="true" applyAlignment="true" applyProtection="false">
      <alignment horizontal="center" vertical="center" textRotation="0" wrapText="fals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7" fillId="3" borderId="6" xfId="0" applyFont="true" applyBorder="true" applyAlignment="true" applyProtection="false">
      <alignment horizontal="center" vertical="center" textRotation="0" wrapText="true" indent="0" shrinkToFit="false"/>
      <protection locked="true" hidden="false"/>
    </xf>
    <xf numFmtId="164" fontId="6" fillId="0" borderId="6" xfId="0" applyFont="true" applyBorder="true" applyAlignment="true" applyProtection="false">
      <alignment horizontal="general" vertical="center" textRotation="0" wrapText="false" indent="0" shrinkToFit="false"/>
      <protection locked="true" hidden="false"/>
    </xf>
    <xf numFmtId="164" fontId="7" fillId="4" borderId="6" xfId="0" applyFont="true" applyBorder="true" applyAlignment="true" applyProtection="false">
      <alignment horizontal="center" vertical="center" textRotation="0" wrapText="true" indent="0" shrinkToFit="false"/>
      <protection locked="true" hidden="false"/>
    </xf>
    <xf numFmtId="164" fontId="7" fillId="10" borderId="6" xfId="0" applyFont="true" applyBorder="true" applyAlignment="true" applyProtection="false">
      <alignment horizontal="center" vertical="center" textRotation="0" wrapText="true" indent="0" shrinkToFit="false"/>
      <protection locked="true" hidden="false"/>
    </xf>
    <xf numFmtId="166" fontId="6" fillId="0" borderId="6" xfId="0" applyFont="true" applyBorder="true" applyAlignment="true" applyProtection="false">
      <alignment horizontal="general" vertical="center" textRotation="0" wrapText="false" indent="0" shrinkToFit="false"/>
      <protection locked="true" hidden="false"/>
    </xf>
    <xf numFmtId="164" fontId="13" fillId="7" borderId="0" xfId="0" applyFont="true" applyBorder="true" applyAlignment="true" applyProtection="false">
      <alignment horizontal="center" vertical="center" textRotation="0" wrapText="false" indent="0" shrinkToFit="false"/>
      <protection locked="true" hidden="false"/>
    </xf>
    <xf numFmtId="167" fontId="6" fillId="0" borderId="0" xfId="0" applyFont="true" applyBorder="false" applyAlignment="true" applyProtection="false">
      <alignment horizontal="general" vertical="center" textRotation="0" wrapText="false" indent="0" shrinkToFit="false"/>
      <protection locked="true" hidden="false"/>
    </xf>
    <xf numFmtId="164" fontId="6" fillId="12" borderId="0" xfId="0" applyFont="true" applyBorder="false" applyAlignment="true" applyProtection="false">
      <alignment horizontal="general" vertical="center" textRotation="0" wrapText="false" indent="0" shrinkToFit="false"/>
      <protection locked="true" hidden="false"/>
    </xf>
    <xf numFmtId="165" fontId="6" fillId="0" borderId="0" xfId="0" applyFont="true" applyBorder="false" applyAlignment="true" applyProtection="false">
      <alignment horizontal="general" vertical="center" textRotation="0" wrapText="false" indent="0" shrinkToFit="false"/>
      <protection locked="true" hidden="false"/>
    </xf>
    <xf numFmtId="168" fontId="6" fillId="0" borderId="0" xfId="0" applyFont="true" applyBorder="false" applyAlignment="true" applyProtection="false">
      <alignment horizontal="general" vertical="center" textRotation="0" wrapText="false" indent="0" shrinkToFit="false"/>
      <protection locked="true" hidden="false"/>
    </xf>
    <xf numFmtId="166" fontId="6" fillId="0" borderId="0" xfId="0" applyFont="true" applyBorder="false" applyAlignment="true" applyProtection="false">
      <alignment horizontal="general" vertical="center" textRotation="0" wrapText="false" indent="0" shrinkToFit="false"/>
      <protection locked="true" hidden="false"/>
    </xf>
    <xf numFmtId="169" fontId="6" fillId="12" borderId="0" xfId="0" applyFont="true" applyBorder="false" applyAlignment="true" applyProtection="false">
      <alignment horizontal="general" vertical="center" textRotation="0" wrapText="false" indent="0" shrinkToFit="false"/>
      <protection locked="true" hidden="false"/>
    </xf>
    <xf numFmtId="164" fontId="6" fillId="13" borderId="0" xfId="0" applyFont="true" applyBorder="false" applyAlignment="true" applyProtection="false">
      <alignment horizontal="general" vertical="center" textRotation="0" wrapText="false" indent="0" shrinkToFit="false"/>
      <protection locked="true" hidden="false"/>
    </xf>
    <xf numFmtId="169" fontId="6" fillId="13"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b val="1"/>
        <color rgb="FFFFFFFF"/>
      </font>
      <fill>
        <patternFill>
          <bgColor rgb="FF13A89E"/>
        </patternFill>
      </fill>
    </dxf>
    <dxf>
      <font>
        <b val="1"/>
        <color rgb="FF24324A"/>
      </font>
      <fill>
        <patternFill>
          <bgColor rgb="FFFFF2CC"/>
        </patternFill>
      </fill>
    </dxf>
    <dxf>
      <font>
        <b val="1"/>
        <color rgb="FFFFFFFF"/>
      </font>
      <fill>
        <patternFill>
          <bgColor rgb="FFEF6A67"/>
        </patternFill>
      </fill>
    </dxf>
    <dxf>
      <font>
        <b val="1"/>
        <color rgb="FF17633A"/>
      </font>
      <fill>
        <patternFill>
          <bgColor rgb="FFDDF4E8"/>
        </patternFill>
      </fill>
    </dxf>
    <dxf>
      <font>
        <b val="1"/>
        <color rgb="FF9B2C2C"/>
      </font>
      <fill>
        <patternFill>
          <bgColor rgb="FFFCE2E0"/>
        </patternFill>
      </fill>
    </dxf>
  </dxfs>
  <colors>
    <indexedColors>
      <rgbColor rgb="FF000000"/>
      <rgbColor rgb="FFFFFFFF"/>
      <rgbColor rgb="FFFF0000"/>
      <rgbColor rgb="FF00FF00"/>
      <rgbColor rgb="FF0000FF"/>
      <rgbColor rgb="FFFFFF00"/>
      <rgbColor rgb="FFFF00FF"/>
      <rgbColor rgb="FF00FFFF"/>
      <rgbColor rgb="FF800000"/>
      <rgbColor rgb="FF196B24"/>
      <rgbColor rgb="FF000080"/>
      <rgbColor rgb="FF808000"/>
      <rgbColor rgb="FF800080"/>
      <rgbColor rgb="FF156082"/>
      <rgbColor rgb="FFCCCCCC"/>
      <rgbColor rgb="FF8B8B8B"/>
      <rgbColor rgb="FF9999FF"/>
      <rgbColor rgb="FFA02B93"/>
      <rgbColor rgb="FFFFF2CC"/>
      <rgbColor rgb="FFDDF4E8"/>
      <rgbColor rgb="FF660066"/>
      <rgbColor rgb="FFEF6A67"/>
      <rgbColor rgb="FF1F6FB2"/>
      <rgbColor rgb="FFD9D9D9"/>
      <rgbColor rgb="FF000080"/>
      <rgbColor rgb="FFFF00FF"/>
      <rgbColor rgb="FFFFFF00"/>
      <rgbColor rgb="FF00FFFF"/>
      <rgbColor rgb="FF800080"/>
      <rgbColor rgb="FF800000"/>
      <rgbColor rgb="FF13A89E"/>
      <rgbColor rgb="FF0000FF"/>
      <rgbColor rgb="FF0F9ED5"/>
      <rgbColor rgb="FFE8F7F5"/>
      <rgbColor rgb="FFD8E1EC"/>
      <rgbColor rgb="FFFFFDF5"/>
      <rgbColor rgb="FFF3F7FC"/>
      <rgbColor rgb="FFFF99CC"/>
      <rgbColor rgb="FFCC99FF"/>
      <rgbColor rgb="FFFCE2E0"/>
      <rgbColor rgb="FF2474D2"/>
      <rgbColor rgb="FF33CCCC"/>
      <rgbColor rgb="FF99CC00"/>
      <rgbColor rgb="FFF2B84B"/>
      <rgbColor rgb="FFFF9900"/>
      <rgbColor rgb="FFE97132"/>
      <rgbColor rgb="FF666699"/>
      <rgbColor rgb="FF969696"/>
      <rgbColor rgb="FF14213D"/>
      <rgbColor rgb="FF4EA72E"/>
      <rgbColor rgb="FF17633A"/>
      <rgbColor rgb="FF333300"/>
      <rgbColor rgb="FF9B2C2C"/>
      <rgbColor rgb="FF993366"/>
      <rgbColor rgb="FF333399"/>
      <rgbColor rgb="FF2432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ea typeface="Calibri"/>
              </a:rPr>
              <a:t>AEP Conversion Funnel</a:t>
            </a:r>
          </a:p>
        </c:rich>
      </c:tx>
      <c:overlay val="0"/>
      <c:spPr>
        <a:noFill/>
        <a:ln w="0">
          <a:noFill/>
        </a:ln>
      </c:spPr>
    </c:title>
    <c:autoTitleDeleted val="0"/>
    <c:plotArea>
      <c:barChart>
        <c:barDir val="col"/>
        <c:grouping val="clustered"/>
        <c:varyColors val="0"/>
        <c:ser>
          <c:idx val="0"/>
          <c:order val="0"/>
          <c:tx>
            <c:strRef>
              <c:f>"COUNT"</c:f>
              <c:strCache>
                <c:ptCount val="1"/>
                <c:pt idx="0">
                  <c:v>COUNT</c:v>
                </c:pt>
              </c:strCache>
            </c:strRef>
          </c:tx>
          <c:spPr>
            <a:solidFill>
              <a:srgbClr val="156082"/>
            </a:solidFill>
            <a:ln w="12600">
              <a:noFill/>
            </a:ln>
          </c:spPr>
          <c:invertIfNegative val="0"/>
          <c:dLbls>
            <c:txPr>
              <a:bodyPr wrap="square"/>
              <a:lstStyle/>
              <a:p>
                <a:pPr>
                  <a:defRPr sz="1000" b="0" u="none" strike="noStrike">
                    <a:solidFill>
                      <a:srgbClr val="000000"/>
                    </a:solidFill>
                    <a:uFillTx/>
                    <a:latin typeface="Calibri"/>
                    <a:ea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'COMMAND CENTER'!$A$13:$A$17</c:f>
              <c:strCache>
                <c:ptCount val="5"/>
                <c:pt idx="0">
                  <c:v>All Leads</c:v>
                </c:pt>
                <c:pt idx="1">
                  <c:v>Contacted+</c:v>
                </c:pt>
                <c:pt idx="2">
                  <c:v>Appointments</c:v>
                </c:pt>
                <c:pt idx="3">
                  <c:v>Applications</c:v>
                </c:pt>
                <c:pt idx="4">
                  <c:v>Enrolled</c:v>
                </c:pt>
              </c:strCache>
            </c:strRef>
          </c:cat>
          <c:val>
            <c:numRef>
              <c:f>'COMMAND CENTER'!$B$13:$B$17</c:f>
              <c:numCache>
                <c:formatCode>General</c:formatCode>
                <c:ptCount val="5"/>
                <c:pt idx="0">
                  <c:v>8</c:v>
                </c:pt>
                <c:pt idx="1">
                  <c:v>7</c:v>
                </c:pt>
                <c:pt idx="2">
                  <c:v>5</c:v>
                </c:pt>
                <c:pt idx="3">
                  <c:v>3</c:v>
                </c:pt>
                <c:pt idx="4">
                  <c:v>2</c:v>
                </c:pt>
              </c:numCache>
            </c:numRef>
          </c:val>
        </c:ser>
        <c:gapWidth val="150"/>
        <c:overlap val="0"/>
        <c:axId val="3696705"/>
        <c:axId val="53101417"/>
      </c:barChart>
      <c:catAx>
        <c:axId val="3696705"/>
        <c:scaling>
          <c:orientation val="minMax"/>
        </c:scaling>
        <c:delete val="0"/>
        <c:axPos val="b"/>
        <c:majorGridlines>
          <c:spPr>
            <a:ln w="9360">
              <a:solidFill>
                <a:srgbClr val="CCCCCC"/>
              </a:solidFill>
              <a:prstDash val="dash"/>
              <a:round/>
            </a:ln>
          </c:spPr>
        </c:majorGridlines>
        <c:numFmt formatCode="General" sourceLinked="0"/>
        <c:majorTickMark val="none"/>
        <c:minorTickMark val="none"/>
        <c:tickLblPos val="nextTo"/>
        <c:spPr>
          <a:ln w="12600">
            <a:solidFill>
              <a:srgbClr val="8B8B8B"/>
            </a:solidFill>
            <a:round/>
          </a:ln>
        </c:spPr>
        <c:txPr>
          <a:bodyPr/>
          <a:lstStyle/>
          <a:p>
            <a:pPr>
              <a:defRPr sz="1000" b="0" u="none" strike="noStrike">
                <a:solidFill>
                  <a:srgbClr val="000000"/>
                </a:solidFill>
                <a:uFillTx/>
                <a:latin typeface="Calibri"/>
                <a:ea typeface="Calibri"/>
              </a:defRPr>
            </a:pPr>
          </a:p>
        </c:txPr>
        <c:crossAx val="53101417"/>
        <c:crosses val="autoZero"/>
        <c:auto val="1"/>
        <c:lblAlgn val="ctr"/>
        <c:lblOffset val="100"/>
        <c:noMultiLvlLbl val="0"/>
      </c:catAx>
      <c:valAx>
        <c:axId val="53101417"/>
        <c:scaling>
          <c:orientation val="minMax"/>
        </c:scaling>
        <c:delete val="0"/>
        <c:axPos val="l"/>
        <c:majorGridlines>
          <c:spPr>
            <a:ln w="9360">
              <a:solidFill>
                <a:srgbClr val="CCCCCC"/>
              </a:solidFill>
              <a:prstDash val="dash"/>
              <a:round/>
            </a:ln>
          </c:spPr>
        </c:majorGridlines>
        <c:numFmt formatCode="General" sourceLinked="0"/>
        <c:majorTickMark val="none"/>
        <c:minorTickMark val="none"/>
        <c:tickLblPos val="nextTo"/>
        <c:spPr>
          <a:ln w="12600">
            <a:solidFill>
              <a:srgbClr val="8B8B8B"/>
            </a:solidFill>
            <a:round/>
          </a:ln>
        </c:spPr>
        <c:txPr>
          <a:bodyPr/>
          <a:lstStyle/>
          <a:p>
            <a:pPr>
              <a:defRPr sz="1000" b="0" u="none" strike="noStrike">
                <a:solidFill>
                  <a:srgbClr val="000000"/>
                </a:solidFill>
                <a:uFillTx/>
                <a:latin typeface="Calibri"/>
                <a:ea typeface="Calibri"/>
              </a:defRPr>
            </a:pPr>
          </a:p>
        </c:txPr>
        <c:crossAx val="3696705"/>
        <c:crosses val="autoZero"/>
        <c:crossBetween val="between"/>
      </c:valAx>
      <c:spPr>
        <a:solidFill>
          <a:srgbClr val="FFFFFF"/>
        </a:solid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ea typeface="Calibri"/>
              </a:rPr>
              <a:t>Enrollment Product Mix</a:t>
            </a:r>
          </a:p>
        </c:rich>
      </c:tx>
      <c:overlay val="0"/>
      <c:spPr>
        <a:noFill/>
        <a:ln w="0">
          <a:noFill/>
        </a:ln>
      </c:spPr>
    </c:title>
    <c:autoTitleDeleted val="0"/>
    <c:plotArea>
      <c:doughnutChart>
        <c:varyColors val="1"/>
        <c:ser>
          <c:idx val="0"/>
          <c:order val="0"/>
          <c:tx>
            <c:strRef>
              <c:f>"ENROLLED"</c:f>
              <c:strCache>
                <c:ptCount val="1"/>
                <c:pt idx="0">
                  <c:v>ENROLLED</c:v>
                </c:pt>
              </c:strCache>
            </c:strRef>
          </c:tx>
          <c:spPr>
            <a:solidFill>
              <a:srgbClr val="156082"/>
            </a:solidFill>
            <a:ln w="12600">
              <a:noFill/>
            </a:ln>
          </c:spPr>
          <c:explosion val="0"/>
          <c:dPt>
            <c:idx val="0"/>
            <c:spPr>
              <a:solidFill>
                <a:srgbClr val="156082"/>
              </a:solidFill>
              <a:ln w="12600">
                <a:noFill/>
              </a:ln>
            </c:spPr>
          </c:dPt>
          <c:dPt>
            <c:idx val="1"/>
            <c:spPr>
              <a:solidFill>
                <a:srgbClr val="E97132"/>
              </a:solidFill>
              <a:ln w="12600">
                <a:noFill/>
              </a:ln>
            </c:spPr>
          </c:dPt>
          <c:dPt>
            <c:idx val="2"/>
            <c:spPr>
              <a:solidFill>
                <a:srgbClr val="196B24"/>
              </a:solidFill>
              <a:ln w="12600">
                <a:noFill/>
              </a:ln>
            </c:spPr>
          </c:dPt>
          <c:dPt>
            <c:idx val="3"/>
            <c:spPr>
              <a:solidFill>
                <a:srgbClr val="0F9ED5"/>
              </a:solidFill>
              <a:ln w="12600">
                <a:noFill/>
              </a:ln>
            </c:spPr>
          </c:dPt>
          <c:dPt>
            <c:idx val="4"/>
            <c:spPr>
              <a:solidFill>
                <a:srgbClr val="A02B93"/>
              </a:solidFill>
              <a:ln w="12600">
                <a:noFill/>
              </a:ln>
            </c:spPr>
          </c:dPt>
          <c:dPt>
            <c:idx val="5"/>
            <c:spPr>
              <a:solidFill>
                <a:srgbClr val="4EA72E"/>
              </a:solidFill>
              <a:ln w="12600">
                <a:noFill/>
              </a:ln>
            </c:spPr>
          </c:dPt>
          <c:dLbls>
            <c:dLbl>
              <c:idx val="0"/>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dLbl>
            <c:dLbl>
              <c:idx val="1"/>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dLbl>
            <c:dLbl>
              <c:idx val="2"/>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dLbl>
            <c:dLbl>
              <c:idx val="3"/>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dLbl>
            <c:dLbl>
              <c:idx val="4"/>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dLbl>
            <c:dLbl>
              <c:idx val="5"/>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dLbl>
            <c:txPr>
              <a:bodyPr wrap="square"/>
              <a:lstStyle/>
              <a:p>
                <a:pPr>
                  <a:defRPr sz="1000" b="0" u="none" strike="noStrike">
                    <a:solidFill>
                      <a:srgbClr val="000000"/>
                    </a:solidFill>
                    <a:uFillTx/>
                    <a:latin typeface="Calibri"/>
                    <a:ea typeface="Calibri"/>
                  </a:defRPr>
                </a:pPr>
              </a:p>
            </c:txPr>
            <c:showLegendKey val="0"/>
            <c:showVal val="0"/>
            <c:showCatName val="0"/>
            <c:showSerName val="0"/>
            <c:showPercent val="0"/>
            <c:separator>; </c:separator>
            <c:showLeaderLines val="0"/>
          </c:dLbls>
          <c:cat>
            <c:strRef>
              <c:f>'COMMAND CENTER'!$E$13:$E$18</c:f>
              <c:strCache>
                <c:ptCount val="6"/>
                <c:pt idx="0">
                  <c:v>MAPD</c:v>
                </c:pt>
                <c:pt idx="1">
                  <c:v>PDP</c:v>
                </c:pt>
                <c:pt idx="2">
                  <c:v>Med Supp</c:v>
                </c:pt>
                <c:pt idx="3">
                  <c:v>Dental/Vision</c:v>
                </c:pt>
                <c:pt idx="4">
                  <c:v>Hospital Indemnity</c:v>
                </c:pt>
                <c:pt idx="5">
                  <c:v>Final Expense</c:v>
                </c:pt>
              </c:strCache>
            </c:strRef>
          </c:cat>
          <c:val>
            <c:numRef>
              <c:f>'COMMAND CENTER'!$F$13:$F$18</c:f>
              <c:numCache>
                <c:formatCode>General</c:formatCode>
                <c:ptCount val="6"/>
                <c:pt idx="0">
                  <c:v>2</c:v>
                </c:pt>
                <c:pt idx="1">
                  <c:v>0</c:v>
                </c:pt>
                <c:pt idx="2">
                  <c:v>0</c:v>
                </c:pt>
                <c:pt idx="3">
                  <c:v>0</c:v>
                </c:pt>
                <c:pt idx="4">
                  <c:v>0</c:v>
                </c:pt>
                <c:pt idx="5">
                  <c:v>0</c:v>
                </c:pt>
              </c:numCache>
            </c:numRef>
          </c:val>
        </c:ser>
        <c:firstSliceAng val="0"/>
        <c:holeSize val="50"/>
      </c:doughnutChart>
      <c:spPr>
        <a:solidFill>
          <a:srgbClr val="FFFFFF"/>
        </a:solidFill>
        <a:ln w="0">
          <a:noFill/>
        </a:ln>
      </c:spPr>
    </c:plotArea>
    <c:legend>
      <c:legendPos val="b"/>
      <c:overlay val="0"/>
      <c:spPr>
        <a:noFill/>
        <a:ln w="0">
          <a:noFill/>
        </a:ln>
      </c:spPr>
      <c:txPr>
        <a:bodyPr/>
        <a:lstStyle/>
        <a:p>
          <a:pPr>
            <a:defRPr sz="1000" b="0" u="none" strike="noStrike">
              <a:solidFill>
                <a:srgbClr val="000000"/>
              </a:solidFill>
              <a:uFillTx/>
              <a:latin typeface="Calibri"/>
              <a:ea typeface="Calibri"/>
            </a:defRPr>
          </a:pPr>
        </a:p>
      </c:txPr>
    </c:legend>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colors2.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22</xdr:row>
      <xdr:rowOff>0</xdr:rowOff>
    </xdr:from>
    <xdr:to>
      <xdr:col>5</xdr:col>
      <xdr:colOff>914400</xdr:colOff>
      <xdr:row>38</xdr:row>
      <xdr:rowOff>188640</xdr:rowOff>
    </xdr:to>
    <xdr:graphicFrame>
      <xdr:nvGraphicFramePr>
        <xdr:cNvPr id="1" name="Chart 1"/>
        <xdr:cNvGraphicFramePr/>
      </xdr:nvGraphicFramePr>
      <xdr:xfrm>
        <a:off x="0" y="4905360"/>
        <a:ext cx="5778000" cy="32367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22</xdr:row>
      <xdr:rowOff>0</xdr:rowOff>
    </xdr:from>
    <xdr:to>
      <xdr:col>11</xdr:col>
      <xdr:colOff>914400</xdr:colOff>
      <xdr:row>38</xdr:row>
      <xdr:rowOff>188640</xdr:rowOff>
    </xdr:to>
    <xdr:graphicFrame>
      <xdr:nvGraphicFramePr>
        <xdr:cNvPr id="2" name="Chart 2"/>
        <xdr:cNvGraphicFramePr/>
      </xdr:nvGraphicFramePr>
      <xdr:xfrm>
        <a:off x="5779800" y="4905360"/>
        <a:ext cx="5918760" cy="32367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solidFill>
          <a:schemeClr val="dk1"/>
        </a:solidFill>
        <a:solidFill>
          <a:schemeClr val="accent1"/>
        </a:soli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5" customHeight="false" zeroHeight="false" outlineLevelRow="0" outlineLevelCol="0"/>
  <cols>
    <col collapsed="false" customWidth="true" hidden="false" outlineLevel="0" max="1" min="1" style="1" width="18"/>
    <col collapsed="false" customWidth="true" hidden="false" outlineLevel="0" max="7" min="2" style="1" width="14"/>
    <col collapsed="false" customWidth="true" hidden="false" outlineLevel="0" max="8" min="8" style="1" width="21"/>
    <col collapsed="false" customWidth="true" hidden="false" outlineLevel="0" max="12" min="9" style="1" width="14"/>
  </cols>
  <sheetData>
    <row r="1" customFormat="false" ht="33.75" hidden="false" customHeight="true" outlineLevel="0" collapsed="false">
      <c r="A1" s="2" t="s">
        <v>0</v>
      </c>
      <c r="B1" s="2"/>
      <c r="C1" s="2"/>
      <c r="D1" s="2"/>
      <c r="E1" s="2"/>
      <c r="F1" s="2"/>
      <c r="G1" s="2"/>
      <c r="H1" s="2"/>
      <c r="I1" s="2"/>
      <c r="J1" s="2"/>
      <c r="K1" s="2"/>
      <c r="L1" s="2"/>
    </row>
    <row r="2" customFormat="false" ht="33.75" hidden="false" customHeight="true" outlineLevel="0" collapsed="false">
      <c r="A2" s="2"/>
      <c r="B2" s="2"/>
      <c r="C2" s="2"/>
      <c r="D2" s="2"/>
      <c r="E2" s="2"/>
      <c r="F2" s="2"/>
      <c r="G2" s="2"/>
      <c r="H2" s="2"/>
      <c r="I2" s="2"/>
      <c r="J2" s="2"/>
      <c r="K2" s="2"/>
      <c r="L2" s="2"/>
    </row>
    <row r="3" customFormat="false" ht="15" hidden="false" customHeight="true" outlineLevel="0" collapsed="false">
      <c r="A3" s="3" t="s">
        <v>1</v>
      </c>
      <c r="B3" s="3"/>
      <c r="C3" s="3"/>
      <c r="D3" s="3"/>
      <c r="E3" s="3"/>
      <c r="F3" s="3"/>
      <c r="G3" s="3"/>
      <c r="H3" s="3"/>
      <c r="I3" s="3"/>
      <c r="J3" s="3"/>
      <c r="K3" s="3"/>
      <c r="L3" s="3"/>
    </row>
    <row r="4" customFormat="false" ht="15" hidden="false" customHeight="true" outlineLevel="0" collapsed="false">
      <c r="A4" s="4"/>
      <c r="B4" s="4"/>
      <c r="C4" s="4"/>
      <c r="D4" s="4"/>
      <c r="E4" s="4"/>
      <c r="F4" s="4"/>
      <c r="G4" s="4"/>
      <c r="H4" s="4"/>
      <c r="I4" s="4"/>
      <c r="J4" s="4"/>
      <c r="K4" s="4"/>
      <c r="L4" s="4"/>
    </row>
    <row r="5" customFormat="false" ht="15.75" hidden="false" customHeight="true" outlineLevel="0" collapsed="false">
      <c r="A5" s="5" t="s">
        <v>2</v>
      </c>
      <c r="B5" s="5"/>
      <c r="C5" s="5"/>
      <c r="D5" s="5"/>
      <c r="E5" s="5"/>
      <c r="F5" s="5"/>
      <c r="G5" s="4"/>
      <c r="H5" s="6" t="s">
        <v>3</v>
      </c>
      <c r="I5" s="6"/>
      <c r="J5" s="6"/>
      <c r="K5" s="6"/>
      <c r="L5" s="6"/>
    </row>
    <row r="6" customFormat="false" ht="15" hidden="false" customHeight="true" outlineLevel="0" collapsed="false">
      <c r="A6" s="7" t="s">
        <v>4</v>
      </c>
      <c r="B6" s="7"/>
      <c r="C6" s="7"/>
      <c r="D6" s="7"/>
      <c r="E6" s="7"/>
      <c r="F6" s="7"/>
      <c r="G6" s="4"/>
      <c r="H6" s="8" t="s">
        <v>5</v>
      </c>
      <c r="I6" s="8"/>
      <c r="J6" s="8"/>
      <c r="K6" s="8"/>
      <c r="L6" s="8"/>
    </row>
    <row r="7" customFormat="false" ht="15" hidden="false" customHeight="true" outlineLevel="0" collapsed="false">
      <c r="A7" s="7" t="s">
        <v>6</v>
      </c>
      <c r="B7" s="7"/>
      <c r="C7" s="7"/>
      <c r="D7" s="7"/>
      <c r="E7" s="7"/>
      <c r="F7" s="7"/>
      <c r="G7" s="4"/>
      <c r="H7" s="8" t="s">
        <v>7</v>
      </c>
      <c r="I7" s="8"/>
      <c r="J7" s="8"/>
      <c r="K7" s="8"/>
      <c r="L7" s="8"/>
    </row>
    <row r="8" customFormat="false" ht="15" hidden="false" customHeight="true" outlineLevel="0" collapsed="false">
      <c r="A8" s="7" t="s">
        <v>8</v>
      </c>
      <c r="B8" s="7"/>
      <c r="C8" s="7"/>
      <c r="D8" s="7"/>
      <c r="E8" s="7"/>
      <c r="F8" s="7"/>
      <c r="G8" s="4"/>
      <c r="H8" s="8" t="s">
        <v>9</v>
      </c>
      <c r="I8" s="8"/>
      <c r="J8" s="8"/>
      <c r="K8" s="8"/>
      <c r="L8" s="8"/>
    </row>
    <row r="9" customFormat="false" ht="15" hidden="false" customHeight="true" outlineLevel="0" collapsed="false">
      <c r="A9" s="7" t="s">
        <v>10</v>
      </c>
      <c r="B9" s="7"/>
      <c r="C9" s="7"/>
      <c r="D9" s="7"/>
      <c r="E9" s="7"/>
      <c r="F9" s="7"/>
      <c r="G9" s="4"/>
      <c r="H9" s="8" t="s">
        <v>11</v>
      </c>
      <c r="I9" s="8"/>
      <c r="J9" s="8"/>
      <c r="K9" s="8"/>
      <c r="L9" s="8"/>
    </row>
    <row r="10" customFormat="false" ht="15" hidden="false" customHeight="true" outlineLevel="0" collapsed="false">
      <c r="A10" s="7" t="s">
        <v>12</v>
      </c>
      <c r="B10" s="7"/>
      <c r="C10" s="7"/>
      <c r="D10" s="7"/>
      <c r="E10" s="7"/>
      <c r="F10" s="7"/>
      <c r="G10" s="4"/>
      <c r="H10" s="8" t="s">
        <v>13</v>
      </c>
      <c r="I10" s="8"/>
      <c r="J10" s="8"/>
      <c r="K10" s="8"/>
      <c r="L10" s="8"/>
    </row>
    <row r="11" customFormat="false" ht="15" hidden="false" customHeight="true" outlineLevel="0" collapsed="false">
      <c r="A11" s="4"/>
      <c r="B11" s="4"/>
      <c r="C11" s="4"/>
      <c r="D11" s="4"/>
      <c r="E11" s="4"/>
      <c r="F11" s="4"/>
      <c r="G11" s="4"/>
      <c r="H11" s="8" t="s">
        <v>14</v>
      </c>
      <c r="I11" s="8"/>
      <c r="J11" s="8"/>
      <c r="K11" s="8"/>
      <c r="L11" s="8"/>
    </row>
    <row r="12" customFormat="false" ht="15" hidden="false" customHeight="true" outlineLevel="0" collapsed="false">
      <c r="A12" s="4"/>
      <c r="B12" s="4"/>
      <c r="C12" s="4"/>
      <c r="D12" s="4"/>
      <c r="E12" s="4"/>
      <c r="F12" s="4"/>
      <c r="G12" s="4"/>
      <c r="H12" s="8" t="s">
        <v>15</v>
      </c>
      <c r="I12" s="8"/>
      <c r="J12" s="8"/>
      <c r="K12" s="8"/>
      <c r="L12" s="8"/>
    </row>
    <row r="13" customFormat="false" ht="15.75" hidden="false" customHeight="true" outlineLevel="0" collapsed="false">
      <c r="A13" s="9" t="s">
        <v>16</v>
      </c>
      <c r="B13" s="9"/>
      <c r="C13" s="9"/>
      <c r="D13" s="9"/>
      <c r="E13" s="9"/>
      <c r="F13" s="9"/>
      <c r="G13" s="4"/>
      <c r="H13" s="8" t="s">
        <v>17</v>
      </c>
      <c r="I13" s="8"/>
      <c r="J13" s="8"/>
      <c r="K13" s="8"/>
      <c r="L13" s="8"/>
    </row>
    <row r="14" customFormat="false" ht="15" hidden="false" customHeight="true" outlineLevel="0" collapsed="false">
      <c r="A14" s="10" t="s">
        <v>18</v>
      </c>
      <c r="B14" s="10" t="s">
        <v>19</v>
      </c>
      <c r="C14" s="10" t="s">
        <v>20</v>
      </c>
      <c r="D14" s="10" t="s">
        <v>21</v>
      </c>
      <c r="E14" s="10" t="s">
        <v>22</v>
      </c>
      <c r="F14" s="10" t="s">
        <v>23</v>
      </c>
      <c r="G14" s="4"/>
      <c r="H14" s="8" t="s">
        <v>24</v>
      </c>
      <c r="I14" s="8"/>
      <c r="J14" s="8"/>
      <c r="K14" s="8"/>
      <c r="L14" s="8"/>
    </row>
    <row r="15" customFormat="false" ht="29.25" hidden="false" customHeight="true" outlineLevel="0" collapsed="false">
      <c r="A15" s="10" t="s">
        <v>25</v>
      </c>
      <c r="B15" s="10" t="s">
        <v>26</v>
      </c>
      <c r="C15" s="10" t="s">
        <v>27</v>
      </c>
      <c r="D15" s="10" t="s">
        <v>28</v>
      </c>
      <c r="E15" s="10" t="s">
        <v>29</v>
      </c>
      <c r="F15" s="10" t="s">
        <v>30</v>
      </c>
      <c r="G15" s="4"/>
      <c r="H15" s="8" t="s">
        <v>31</v>
      </c>
      <c r="I15" s="8"/>
      <c r="J15" s="8"/>
      <c r="K15" s="8"/>
      <c r="L15" s="8"/>
    </row>
    <row r="16" customFormat="false" ht="29.25" hidden="false" customHeight="true" outlineLevel="0" collapsed="false">
      <c r="A16" s="10" t="s">
        <v>32</v>
      </c>
      <c r="B16" s="10" t="s">
        <v>33</v>
      </c>
      <c r="C16" s="10" t="s">
        <v>34</v>
      </c>
      <c r="D16" s="10" t="s">
        <v>35</v>
      </c>
      <c r="E16" s="10" t="s">
        <v>36</v>
      </c>
      <c r="F16" s="10" t="s">
        <v>37</v>
      </c>
      <c r="G16" s="4"/>
      <c r="H16" s="4"/>
      <c r="I16" s="4"/>
      <c r="J16" s="4"/>
      <c r="K16" s="4"/>
      <c r="L16" s="4"/>
    </row>
    <row r="17" customFormat="false" ht="18" hidden="false" customHeight="true" outlineLevel="0" collapsed="false">
      <c r="A17" s="11" t="s">
        <v>38</v>
      </c>
      <c r="B17" s="11"/>
      <c r="C17" s="11"/>
      <c r="D17" s="11"/>
      <c r="E17" s="11"/>
      <c r="F17" s="11"/>
      <c r="G17" s="11"/>
      <c r="H17" s="11"/>
      <c r="I17" s="11"/>
      <c r="J17" s="11"/>
      <c r="K17" s="11"/>
      <c r="L17" s="11"/>
    </row>
    <row r="18" customFormat="false" ht="18" hidden="false" customHeight="true" outlineLevel="0" collapsed="false">
      <c r="A18" s="11"/>
      <c r="B18" s="11"/>
      <c r="C18" s="11"/>
      <c r="D18" s="11"/>
      <c r="E18" s="11"/>
      <c r="F18" s="11"/>
      <c r="G18" s="11"/>
      <c r="H18" s="11"/>
      <c r="I18" s="11"/>
      <c r="J18" s="11"/>
      <c r="K18" s="11"/>
      <c r="L18" s="11"/>
    </row>
    <row r="19" customFormat="false" ht="15" hidden="false" customHeight="true" outlineLevel="0" collapsed="false">
      <c r="A19" s="12" t="s">
        <v>39</v>
      </c>
      <c r="B19" s="12"/>
      <c r="C19" s="12"/>
      <c r="D19" s="12"/>
      <c r="E19" s="12"/>
      <c r="F19" s="12"/>
      <c r="G19" s="12"/>
      <c r="H19" s="12"/>
      <c r="I19" s="12"/>
      <c r="J19" s="12"/>
      <c r="K19" s="12"/>
      <c r="L19" s="12"/>
    </row>
    <row r="20" customFormat="false" ht="15" hidden="false" customHeight="true" outlineLevel="0" collapsed="false">
      <c r="A20" s="12"/>
      <c r="B20" s="12"/>
      <c r="C20" s="12"/>
      <c r="D20" s="12"/>
      <c r="E20" s="12"/>
      <c r="F20" s="12"/>
      <c r="G20" s="12"/>
      <c r="H20" s="12"/>
      <c r="I20" s="12"/>
      <c r="J20" s="12"/>
      <c r="K20" s="12"/>
      <c r="L20" s="12"/>
    </row>
    <row r="21" customFormat="false" ht="15" hidden="false" customHeight="true" outlineLevel="0" collapsed="false">
      <c r="A21" s="12"/>
      <c r="B21" s="12"/>
      <c r="C21" s="12"/>
      <c r="D21" s="12"/>
      <c r="E21" s="12"/>
      <c r="F21" s="12"/>
      <c r="G21" s="12"/>
      <c r="H21" s="12"/>
      <c r="I21" s="12"/>
      <c r="J21" s="12"/>
      <c r="K21" s="12"/>
      <c r="L21" s="12"/>
    </row>
    <row r="22" customFormat="false" ht="15" hidden="false" customHeight="true" outlineLevel="0" collapsed="false">
      <c r="A22" s="12"/>
      <c r="B22" s="12"/>
      <c r="C22" s="12"/>
      <c r="D22" s="12"/>
      <c r="E22" s="12"/>
      <c r="F22" s="12"/>
      <c r="G22" s="12"/>
      <c r="H22" s="12"/>
      <c r="I22" s="12"/>
      <c r="J22" s="12"/>
      <c r="K22" s="12"/>
      <c r="L22" s="12"/>
    </row>
  </sheetData>
  <mergeCells count="22">
    <mergeCell ref="A1:L2"/>
    <mergeCell ref="A3:L3"/>
    <mergeCell ref="A5:F5"/>
    <mergeCell ref="H5:L5"/>
    <mergeCell ref="A6:F6"/>
    <mergeCell ref="H6:L6"/>
    <mergeCell ref="A7:F7"/>
    <mergeCell ref="H7:L7"/>
    <mergeCell ref="A8:F8"/>
    <mergeCell ref="H8:L8"/>
    <mergeCell ref="A9:F9"/>
    <mergeCell ref="H9:L9"/>
    <mergeCell ref="A10:F10"/>
    <mergeCell ref="H10:L10"/>
    <mergeCell ref="H11:L11"/>
    <mergeCell ref="H12:L12"/>
    <mergeCell ref="A13:F13"/>
    <mergeCell ref="H13:L13"/>
    <mergeCell ref="H14:L14"/>
    <mergeCell ref="H15:L15"/>
    <mergeCell ref="A17:L18"/>
    <mergeCell ref="A19:L2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5" customHeight="false" zeroHeight="false" outlineLevelRow="0" outlineLevelCol="0"/>
  <cols>
    <col collapsed="false" customWidth="true" hidden="false" outlineLevel="0" max="1" min="1" style="1" width="17"/>
    <col collapsed="false" customWidth="true" hidden="false" outlineLevel="0" max="8" min="2" style="1" width="13"/>
    <col collapsed="false" customWidth="true" hidden="false" outlineLevel="0" max="9" min="9" style="1" width="19"/>
    <col collapsed="false" customWidth="true" hidden="false" outlineLevel="0" max="12" min="10" style="1" width="13"/>
  </cols>
  <sheetData>
    <row r="1" customFormat="false" ht="33.75" hidden="false" customHeight="true" outlineLevel="0" collapsed="false">
      <c r="A1" s="2" t="s">
        <v>40</v>
      </c>
      <c r="B1" s="2"/>
      <c r="C1" s="2"/>
      <c r="D1" s="2"/>
      <c r="E1" s="2"/>
      <c r="F1" s="2"/>
      <c r="G1" s="2"/>
      <c r="H1" s="2"/>
      <c r="I1" s="2"/>
      <c r="J1" s="2"/>
      <c r="K1" s="2"/>
      <c r="L1" s="2"/>
    </row>
    <row r="2" customFormat="false" ht="33.75" hidden="false" customHeight="true" outlineLevel="0" collapsed="false">
      <c r="A2" s="2"/>
      <c r="B2" s="2"/>
      <c r="C2" s="2"/>
      <c r="D2" s="2"/>
      <c r="E2" s="2"/>
      <c r="F2" s="2"/>
      <c r="G2" s="2"/>
      <c r="H2" s="2"/>
      <c r="I2" s="2"/>
      <c r="J2" s="2"/>
      <c r="K2" s="2"/>
      <c r="L2" s="2"/>
    </row>
    <row r="3" customFormat="false" ht="15" hidden="false" customHeight="true" outlineLevel="0" collapsed="false">
      <c r="A3" s="3" t="s">
        <v>41</v>
      </c>
      <c r="B3" s="3"/>
      <c r="C3" s="3"/>
      <c r="D3" s="3"/>
      <c r="E3" s="3"/>
      <c r="F3" s="3"/>
      <c r="G3" s="3"/>
      <c r="H3" s="3"/>
      <c r="I3" s="3"/>
      <c r="J3" s="3"/>
      <c r="K3" s="3"/>
      <c r="L3" s="3"/>
    </row>
    <row r="4" customFormat="false" ht="15" hidden="false" customHeight="true" outlineLevel="0" collapsed="false">
      <c r="A4" s="4"/>
      <c r="B4" s="4"/>
      <c r="C4" s="4"/>
      <c r="D4" s="4"/>
      <c r="E4" s="4"/>
      <c r="F4" s="4"/>
      <c r="G4" s="4"/>
      <c r="H4" s="4"/>
      <c r="I4" s="4"/>
      <c r="J4" s="4"/>
      <c r="K4" s="4"/>
      <c r="L4" s="4"/>
    </row>
    <row r="5" customFormat="false" ht="15" hidden="false" customHeight="true" outlineLevel="0" collapsed="false">
      <c r="A5" s="3" t="s">
        <v>42</v>
      </c>
      <c r="B5" s="3"/>
      <c r="C5" s="4"/>
      <c r="D5" s="13" t="s">
        <v>43</v>
      </c>
      <c r="E5" s="13"/>
      <c r="F5" s="4"/>
      <c r="G5" s="14" t="s">
        <v>44</v>
      </c>
      <c r="H5" s="14"/>
      <c r="I5" s="4"/>
      <c r="J5" s="15" t="s">
        <v>45</v>
      </c>
      <c r="K5" s="15"/>
      <c r="L5" s="4"/>
    </row>
    <row r="6" customFormat="false" ht="15" hidden="false" customHeight="true" outlineLevel="0" collapsed="false">
      <c r="A6" s="16" t="n">
        <f aca="true">MAX(0,SETTINGS!B8-TODAY())</f>
        <v>177</v>
      </c>
      <c r="B6" s="16"/>
      <c r="C6" s="4"/>
      <c r="D6" s="17" t="n">
        <f aca="false">COUNTIF(PIPELINE!D6:D205,"Enrolled")</f>
        <v>2</v>
      </c>
      <c r="E6" s="17"/>
      <c r="F6" s="4"/>
      <c r="G6" s="18" t="n">
        <f aca="false">MAX(0,SETTINGS!B9-COUNTIF(PIPELINE!D6:D205,"Enrolled"))</f>
        <v>98</v>
      </c>
      <c r="H6" s="18"/>
      <c r="I6" s="4"/>
      <c r="J6" s="19" t="n">
        <f aca="false">COUNTIF(PIPELINE!M6:M205,"OVERDUE")</f>
        <v>0</v>
      </c>
      <c r="K6" s="19"/>
      <c r="L6" s="4"/>
    </row>
    <row r="7" customFormat="false" ht="15" hidden="false" customHeight="true" outlineLevel="0" collapsed="false">
      <c r="A7" s="16"/>
      <c r="B7" s="16"/>
      <c r="C7" s="4"/>
      <c r="D7" s="17"/>
      <c r="E7" s="17"/>
      <c r="F7" s="4"/>
      <c r="G7" s="18"/>
      <c r="H7" s="18"/>
      <c r="I7" s="4"/>
      <c r="J7" s="19"/>
      <c r="K7" s="19"/>
      <c r="L7" s="4"/>
    </row>
    <row r="8" customFormat="false" ht="15" hidden="false" customHeight="true" outlineLevel="0" collapsed="false">
      <c r="A8" s="16"/>
      <c r="B8" s="16"/>
      <c r="C8" s="4"/>
      <c r="D8" s="17"/>
      <c r="E8" s="17"/>
      <c r="F8" s="4"/>
      <c r="G8" s="18"/>
      <c r="H8" s="18"/>
      <c r="I8" s="4"/>
      <c r="J8" s="19"/>
      <c r="K8" s="19"/>
      <c r="L8" s="4"/>
    </row>
    <row r="9" customFormat="false" ht="15" hidden="false" customHeight="true" outlineLevel="0" collapsed="false">
      <c r="A9" s="4"/>
      <c r="B9" s="4"/>
      <c r="C9" s="4"/>
      <c r="D9" s="4"/>
      <c r="E9" s="4"/>
      <c r="F9" s="4"/>
      <c r="G9" s="4"/>
      <c r="H9" s="4"/>
      <c r="I9" s="4"/>
      <c r="J9" s="4"/>
      <c r="K9" s="4"/>
      <c r="L9" s="4"/>
    </row>
    <row r="10" customFormat="false" ht="17.25" hidden="false" customHeight="true" outlineLevel="0" collapsed="false">
      <c r="A10" s="20" t="str">
        <f aca="true">"PACE STATUS: "&amp;IF(COUNTIF(PIPELINE!D6:D205,"Enrolled")&gt;=SETTINGS!B9,"GOAL COMPLETE",IF(TODAY()&lt;SETTINGS!B7,"PRE-SEASON",IF(COUNTIF(PIPELINE!D6:D205,"Enrolled")/MAX(1,TODAY()-SETTINGS!B7+1)&gt;=SETTINGS!B9/MAX(1,SETTINGS!B8-SETTINGS!B7+1),"AHEAD OF PACE","BEHIND PACE")))</f>
        <v>PACE STATUS: PRE-SEASON</v>
      </c>
      <c r="B10" s="20"/>
      <c r="C10" s="20"/>
      <c r="D10" s="20"/>
      <c r="E10" s="20"/>
      <c r="F10" s="20"/>
      <c r="G10" s="20"/>
      <c r="H10" s="20"/>
      <c r="I10" s="20"/>
      <c r="J10" s="20"/>
      <c r="K10" s="20"/>
      <c r="L10" s="20"/>
    </row>
    <row r="11" customFormat="false" ht="15" hidden="false" customHeight="true" outlineLevel="0" collapsed="false">
      <c r="A11" s="4"/>
      <c r="B11" s="4"/>
      <c r="C11" s="4"/>
      <c r="D11" s="4"/>
      <c r="E11" s="4"/>
      <c r="F11" s="4"/>
      <c r="G11" s="4"/>
      <c r="H11" s="4"/>
      <c r="I11" s="4"/>
      <c r="J11" s="4"/>
      <c r="K11" s="4"/>
      <c r="L11" s="4"/>
    </row>
    <row r="12" customFormat="false" ht="31.5" hidden="false" customHeight="true" outlineLevel="0" collapsed="false">
      <c r="A12" s="21" t="s">
        <v>46</v>
      </c>
      <c r="B12" s="21" t="s">
        <v>47</v>
      </c>
      <c r="C12" s="21" t="s">
        <v>48</v>
      </c>
      <c r="D12" s="22"/>
      <c r="E12" s="23" t="s">
        <v>49</v>
      </c>
      <c r="F12" s="23" t="s">
        <v>50</v>
      </c>
      <c r="G12" s="23" t="s">
        <v>51</v>
      </c>
      <c r="H12" s="22"/>
      <c r="I12" s="24" t="s">
        <v>52</v>
      </c>
      <c r="J12" s="24"/>
      <c r="K12" s="24"/>
      <c r="L12" s="24"/>
    </row>
    <row r="13" customFormat="false" ht="15" hidden="false" customHeight="true" outlineLevel="0" collapsed="false">
      <c r="A13" s="22" t="s">
        <v>53</v>
      </c>
      <c r="B13" s="22" t="n">
        <f aca="false">COUNTA(PIPELINE!A6:A205)</f>
        <v>8</v>
      </c>
      <c r="C13" s="25" t="n">
        <f aca="false">IF($B$13=0,"",B13/$B$13)</f>
        <v>1</v>
      </c>
      <c r="D13" s="22"/>
      <c r="E13" s="22" t="s">
        <v>54</v>
      </c>
      <c r="F13" s="22" t="n">
        <f aca="false">COUNTIFS(PIPELINE!C6:C205,E13,PIPELINE!D6:D205,"Enrolled")</f>
        <v>2</v>
      </c>
      <c r="G13" s="25" t="n">
        <f aca="false">IF(SUM($F$13:$F$18)=0,"",F13/SUM($F$13:$F$18))</f>
        <v>1</v>
      </c>
      <c r="H13" s="22"/>
      <c r="I13" s="22" t="s">
        <v>55</v>
      </c>
      <c r="J13" s="22"/>
      <c r="K13" s="22" t="n">
        <f aca="true">SUMIFS('DAILY LOG'!B6:B59,'DAILY LOG'!A6:A59,TODAY())</f>
        <v>0</v>
      </c>
      <c r="L13" s="22"/>
    </row>
    <row r="14" customFormat="false" ht="15" hidden="false" customHeight="true" outlineLevel="0" collapsed="false">
      <c r="A14" s="22" t="s">
        <v>56</v>
      </c>
      <c r="B14" s="22" t="n">
        <f aca="false">COUNTIF(PIPELINE!D6:D205,"Contacted")+COUNTIF(PIPELINE!D6:D205,"Appointment Set")+COUNTIF(PIPELINE!D6:D205,"Application")+COUNTIF(PIPELINE!D6:D205,"Enrolled")</f>
        <v>7</v>
      </c>
      <c r="C14" s="25" t="n">
        <f aca="false">IF($B$13=0,"",B14/$B$13)</f>
        <v>0.875</v>
      </c>
      <c r="D14" s="22"/>
      <c r="E14" s="22" t="s">
        <v>57</v>
      </c>
      <c r="F14" s="22" t="n">
        <f aca="false">COUNTIFS(PIPELINE!C6:C205,E14,PIPELINE!D6:D205,"Enrolled")</f>
        <v>0</v>
      </c>
      <c r="G14" s="25" t="n">
        <f aca="false">IF(SUM($F$13:$F$18)=0,"",F14/SUM($F$13:$F$18))</f>
        <v>0</v>
      </c>
      <c r="H14" s="22"/>
      <c r="I14" s="22" t="s">
        <v>58</v>
      </c>
      <c r="J14" s="22"/>
      <c r="K14" s="22" t="n">
        <f aca="true">SUMIFS('DAILY LOG'!C6:C59,'DAILY LOG'!A6:A59,TODAY())</f>
        <v>0</v>
      </c>
      <c r="L14" s="22"/>
    </row>
    <row r="15" customFormat="false" ht="15" hidden="false" customHeight="true" outlineLevel="0" collapsed="false">
      <c r="A15" s="22" t="s">
        <v>59</v>
      </c>
      <c r="B15" s="22" t="n">
        <f aca="false">COUNTIF(PIPELINE!D6:D205,"Appointment Set")+COUNTIF(PIPELINE!D6:D205,"Application")+COUNTIF(PIPELINE!D6:D205,"Enrolled")</f>
        <v>5</v>
      </c>
      <c r="C15" s="25" t="n">
        <f aca="false">IF($B$13=0,"",B15/$B$13)</f>
        <v>0.625</v>
      </c>
      <c r="D15" s="22"/>
      <c r="E15" s="22" t="s">
        <v>60</v>
      </c>
      <c r="F15" s="22" t="n">
        <f aca="false">COUNTIFS(PIPELINE!C6:C205,E15,PIPELINE!D6:D205,"Enrolled")</f>
        <v>0</v>
      </c>
      <c r="G15" s="25" t="n">
        <f aca="false">IF(SUM($F$13:$F$18)=0,"",F15/SUM($F$13:$F$18))</f>
        <v>0</v>
      </c>
      <c r="H15" s="22"/>
      <c r="I15" s="22" t="s">
        <v>61</v>
      </c>
      <c r="J15" s="22"/>
      <c r="K15" s="22" t="n">
        <f aca="true">SUMIFS('DAILY LOG'!D6:D59,'DAILY LOG'!A6:A59,TODAY())</f>
        <v>0</v>
      </c>
      <c r="L15" s="22"/>
    </row>
    <row r="16" customFormat="false" ht="15" hidden="false" customHeight="true" outlineLevel="0" collapsed="false">
      <c r="A16" s="22" t="s">
        <v>62</v>
      </c>
      <c r="B16" s="22" t="n">
        <f aca="false">COUNTIF(PIPELINE!D6:D205,"Application")+COUNTIF(PIPELINE!D6:D205,"Enrolled")</f>
        <v>3</v>
      </c>
      <c r="C16" s="25" t="n">
        <f aca="false">IF($B$13=0,"",B16/$B$13)</f>
        <v>0.375</v>
      </c>
      <c r="D16" s="22"/>
      <c r="E16" s="22" t="s">
        <v>63</v>
      </c>
      <c r="F16" s="22" t="n">
        <f aca="false">COUNTIFS(PIPELINE!C6:C205,E16,PIPELINE!D6:D205,"Enrolled")</f>
        <v>0</v>
      </c>
      <c r="G16" s="25" t="n">
        <f aca="false">IF(SUM($F$13:$F$18)=0,"",F16/SUM($F$13:$F$18))</f>
        <v>0</v>
      </c>
      <c r="H16" s="22"/>
      <c r="I16" s="22" t="s">
        <v>64</v>
      </c>
      <c r="J16" s="22"/>
      <c r="K16" s="22" t="n">
        <f aca="true">SUMIFS('DAILY LOG'!E6:E59,'DAILY LOG'!A6:A59,TODAY())</f>
        <v>0</v>
      </c>
      <c r="L16" s="22"/>
    </row>
    <row r="17" customFormat="false" ht="15" hidden="false" customHeight="true" outlineLevel="0" collapsed="false">
      <c r="A17" s="22" t="s">
        <v>65</v>
      </c>
      <c r="B17" s="22" t="n">
        <f aca="false">COUNTIF(PIPELINE!D6:D205,"Enrolled")</f>
        <v>2</v>
      </c>
      <c r="C17" s="25" t="n">
        <f aca="false">IF($B$13=0,"",B17/$B$13)</f>
        <v>0.25</v>
      </c>
      <c r="D17" s="22"/>
      <c r="E17" s="22" t="s">
        <v>66</v>
      </c>
      <c r="F17" s="22" t="n">
        <f aca="false">COUNTIFS(PIPELINE!C6:C205,E17,PIPELINE!D6:D205,"Enrolled")</f>
        <v>0</v>
      </c>
      <c r="G17" s="25" t="n">
        <f aca="false">IF(SUM($F$13:$F$18)=0,"",F17/SUM($F$13:$F$18))</f>
        <v>0</v>
      </c>
      <c r="H17" s="22"/>
      <c r="I17" s="22" t="s">
        <v>67</v>
      </c>
      <c r="J17" s="22"/>
      <c r="K17" s="22" t="n">
        <f aca="true">SUMIFS('DAILY LOG'!F6:F59,'DAILY LOG'!A6:A59,TODAY())</f>
        <v>0</v>
      </c>
      <c r="L17" s="22"/>
    </row>
    <row r="18" customFormat="false" ht="15" hidden="false" customHeight="true" outlineLevel="0" collapsed="false">
      <c r="A18" s="22" t="s">
        <v>37</v>
      </c>
      <c r="B18" s="22" t="n">
        <f aca="false">COUNTIF(PIPELINE!M6:M205,"OVERDUE")</f>
        <v>0</v>
      </c>
      <c r="C18" s="22"/>
      <c r="D18" s="22"/>
      <c r="E18" s="22" t="s">
        <v>68</v>
      </c>
      <c r="F18" s="22" t="n">
        <f aca="false">COUNTIFS(PIPELINE!C6:C205,E18,PIPELINE!D6:D205,"Enrolled")</f>
        <v>0</v>
      </c>
      <c r="G18" s="25" t="n">
        <f aca="false">IF(SUM($F$13:$F$18)=0,"",F18/SUM($F$13:$F$18))</f>
        <v>0</v>
      </c>
      <c r="H18" s="22"/>
      <c r="I18" s="22"/>
      <c r="J18" s="22"/>
      <c r="K18" s="22"/>
      <c r="L18" s="22"/>
    </row>
    <row r="19" customFormat="false" ht="15" hidden="false" customHeight="true" outlineLevel="0" collapsed="false">
      <c r="A19" s="4"/>
      <c r="B19" s="4"/>
      <c r="C19" s="4"/>
      <c r="D19" s="4"/>
      <c r="E19" s="4"/>
      <c r="F19" s="4"/>
      <c r="G19" s="4"/>
      <c r="H19" s="4"/>
      <c r="I19" s="4"/>
      <c r="J19" s="4"/>
      <c r="K19" s="4"/>
      <c r="L19" s="4"/>
    </row>
    <row r="20" customFormat="false" ht="15" hidden="false" customHeight="true" outlineLevel="0" collapsed="false">
      <c r="A20" s="4"/>
      <c r="B20" s="4"/>
      <c r="C20" s="4"/>
      <c r="D20" s="4"/>
      <c r="E20" s="4"/>
      <c r="F20" s="4"/>
      <c r="G20" s="4"/>
      <c r="H20" s="4"/>
      <c r="I20" s="4"/>
      <c r="J20" s="4"/>
      <c r="K20" s="4"/>
      <c r="L20" s="4"/>
    </row>
    <row r="21" customFormat="false" ht="15" hidden="false" customHeight="true" outlineLevel="0" collapsed="false">
      <c r="A21" s="26" t="s">
        <v>69</v>
      </c>
      <c r="B21" s="26"/>
      <c r="C21" s="26"/>
      <c r="D21" s="26"/>
      <c r="E21" s="26"/>
      <c r="F21" s="26"/>
      <c r="G21" s="26"/>
      <c r="H21" s="26"/>
      <c r="I21" s="26"/>
      <c r="J21" s="26"/>
      <c r="K21" s="26"/>
      <c r="L21" s="26"/>
    </row>
  </sheetData>
  <mergeCells count="18">
    <mergeCell ref="A1:L2"/>
    <mergeCell ref="A3:L3"/>
    <mergeCell ref="A5:B5"/>
    <mergeCell ref="D5:E5"/>
    <mergeCell ref="G5:H5"/>
    <mergeCell ref="J5:K5"/>
    <mergeCell ref="A6:B8"/>
    <mergeCell ref="D6:E8"/>
    <mergeCell ref="G6:H8"/>
    <mergeCell ref="J6:K8"/>
    <mergeCell ref="A10:L10"/>
    <mergeCell ref="I12:L12"/>
    <mergeCell ref="K13:L13"/>
    <mergeCell ref="K14:L14"/>
    <mergeCell ref="K15:L15"/>
    <mergeCell ref="K16:L16"/>
    <mergeCell ref="K17:L17"/>
    <mergeCell ref="A21:L21"/>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5" customHeight="false" zeroHeight="false" outlineLevelRow="0" outlineLevelCol="0"/>
  <cols>
    <col collapsed="false" customWidth="true" hidden="false" outlineLevel="0" max="1" min="1" style="1" width="15"/>
    <col collapsed="false" customWidth="true" hidden="false" outlineLevel="0" max="12" min="2" style="1" width="12"/>
    <col collapsed="false" customWidth="true" hidden="false" outlineLevel="0" max="14" min="13" style="1" width="27"/>
  </cols>
  <sheetData>
    <row r="1" customFormat="false" ht="33.75" hidden="false" customHeight="true" outlineLevel="0" collapsed="false">
      <c r="A1" s="2" t="s">
        <v>70</v>
      </c>
      <c r="B1" s="2"/>
      <c r="C1" s="2"/>
      <c r="D1" s="2"/>
      <c r="E1" s="2"/>
      <c r="F1" s="2"/>
      <c r="G1" s="2"/>
      <c r="H1" s="2"/>
      <c r="I1" s="2"/>
      <c r="J1" s="2"/>
      <c r="K1" s="2"/>
      <c r="L1" s="2"/>
      <c r="M1" s="2"/>
      <c r="N1" s="2"/>
    </row>
    <row r="2" customFormat="false" ht="33.75" hidden="false" customHeight="true" outlineLevel="0" collapsed="false">
      <c r="A2" s="2"/>
      <c r="B2" s="2"/>
      <c r="C2" s="2"/>
      <c r="D2" s="2"/>
      <c r="E2" s="2"/>
      <c r="F2" s="2"/>
      <c r="G2" s="2"/>
      <c r="H2" s="2"/>
      <c r="I2" s="2"/>
      <c r="J2" s="2"/>
      <c r="K2" s="2"/>
      <c r="L2" s="2"/>
      <c r="M2" s="2"/>
      <c r="N2" s="2"/>
    </row>
    <row r="3" customFormat="false" ht="15" hidden="false" customHeight="true" outlineLevel="0" collapsed="false">
      <c r="A3" s="3" t="s">
        <v>71</v>
      </c>
      <c r="B3" s="3"/>
      <c r="C3" s="3"/>
      <c r="D3" s="3"/>
      <c r="E3" s="3"/>
      <c r="F3" s="3"/>
      <c r="G3" s="3"/>
      <c r="H3" s="3"/>
      <c r="I3" s="3"/>
      <c r="J3" s="3"/>
      <c r="K3" s="3"/>
      <c r="L3" s="3"/>
      <c r="M3" s="4"/>
      <c r="N3" s="4"/>
    </row>
    <row r="4" customFormat="false" ht="15" hidden="false" customHeight="true" outlineLevel="0" collapsed="false">
      <c r="A4" s="4"/>
      <c r="B4" s="4"/>
      <c r="C4" s="4"/>
      <c r="D4" s="4"/>
      <c r="E4" s="4"/>
      <c r="F4" s="4"/>
      <c r="G4" s="4"/>
      <c r="H4" s="4"/>
      <c r="I4" s="4"/>
      <c r="J4" s="4"/>
      <c r="K4" s="4"/>
      <c r="L4" s="4"/>
      <c r="M4" s="4"/>
      <c r="N4" s="4"/>
    </row>
    <row r="5" customFormat="false" ht="31.5" hidden="false" customHeight="true" outlineLevel="0" collapsed="false">
      <c r="A5" s="5" t="s">
        <v>72</v>
      </c>
      <c r="B5" s="5" t="s">
        <v>73</v>
      </c>
      <c r="C5" s="5" t="s">
        <v>74</v>
      </c>
      <c r="D5" s="5" t="s">
        <v>59</v>
      </c>
      <c r="E5" s="5" t="s">
        <v>75</v>
      </c>
      <c r="F5" s="5" t="s">
        <v>76</v>
      </c>
      <c r="G5" s="5" t="s">
        <v>77</v>
      </c>
      <c r="H5" s="5" t="s">
        <v>78</v>
      </c>
      <c r="I5" s="5" t="s">
        <v>79</v>
      </c>
      <c r="J5" s="5" t="s">
        <v>80</v>
      </c>
      <c r="K5" s="5" t="s">
        <v>81</v>
      </c>
      <c r="L5" s="5" t="s">
        <v>82</v>
      </c>
      <c r="M5" s="5" t="s">
        <v>83</v>
      </c>
      <c r="N5" s="5" t="s">
        <v>84</v>
      </c>
    </row>
    <row r="6" customFormat="false" ht="15.75" hidden="false" customHeight="true" outlineLevel="0" collapsed="false">
      <c r="A6" s="27" t="n">
        <v>46310</v>
      </c>
      <c r="B6" s="28" t="n">
        <v>42</v>
      </c>
      <c r="C6" s="28" t="n">
        <v>18</v>
      </c>
      <c r="D6" s="28" t="n">
        <v>5</v>
      </c>
      <c r="E6" s="28" t="n">
        <v>3</v>
      </c>
      <c r="F6" s="28" t="n">
        <v>2</v>
      </c>
      <c r="G6" s="28" t="n">
        <v>9</v>
      </c>
      <c r="H6" s="28" t="n">
        <v>7.5</v>
      </c>
      <c r="I6" s="29" t="n">
        <f aca="false">IF(COUNTA(B6:H6)=0,"",B6*SETTINGS!$B$10+C6*SETTINGS!$B$11+D6*SETTINGS!$B$12+E6*SETTINGS!$B$13+F6*SETTINGS!$B$14)</f>
        <v>226</v>
      </c>
      <c r="J6" s="30" t="n">
        <f aca="false">IF(COUNTA(B6:H6)=0,"",SETTINGS!$B$9/MAX(1,INT(SETTINGS!$B$8)-INT(SETTINGS!$B$7)+1))</f>
        <v>1.85185185185185</v>
      </c>
      <c r="K6" s="31" t="n">
        <f aca="false">IF(F6="","",F6/J6)</f>
        <v>1.08</v>
      </c>
      <c r="L6" s="4" t="str">
        <f aca="false">IF(K6="","",IF(K6&gt;=1,"AHEAD",IF(K6&gt;=0.8,"WATCH","BEHIND")))</f>
        <v>AHEAD</v>
      </c>
      <c r="M6" s="10" t="s">
        <v>85</v>
      </c>
      <c r="N6" s="10" t="s">
        <v>86</v>
      </c>
    </row>
    <row r="7" customFormat="false" ht="15.75" hidden="false" customHeight="true" outlineLevel="0" collapsed="false">
      <c r="A7" s="27" t="n">
        <v>46311</v>
      </c>
      <c r="B7" s="28" t="n">
        <v>35</v>
      </c>
      <c r="C7" s="28" t="n">
        <v>14</v>
      </c>
      <c r="D7" s="28" t="n">
        <v>4</v>
      </c>
      <c r="E7" s="28" t="n">
        <v>2</v>
      </c>
      <c r="F7" s="28" t="n">
        <v>1</v>
      </c>
      <c r="G7" s="28" t="n">
        <v>8</v>
      </c>
      <c r="H7" s="28" t="n">
        <v>6.5</v>
      </c>
      <c r="I7" s="29" t="n">
        <f aca="false">IF(COUNTA(B7:H7)=0,"",B7*SETTINGS!$B$10+C7*SETTINGS!$B$11+D7*SETTINGS!$B$12+E7*SETTINGS!$B$13+F7*SETTINGS!$B$14)</f>
        <v>160</v>
      </c>
      <c r="J7" s="30" t="n">
        <f aca="false">IF(COUNTA(B7:H7)=0,"",SETTINGS!$B$9/MAX(1,INT(SETTINGS!$B$8)-INT(SETTINGS!$B$7)+1))</f>
        <v>1.85185185185185</v>
      </c>
      <c r="K7" s="31" t="n">
        <f aca="false">IF(F7="","",F7/J7)</f>
        <v>0.54</v>
      </c>
      <c r="L7" s="4" t="str">
        <f aca="false">IF(K7="","",IF(K7&gt;=1,"AHEAD",IF(K7&gt;=0.8,"WATCH","BEHIND")))</f>
        <v>BEHIND</v>
      </c>
      <c r="M7" s="10" t="s">
        <v>87</v>
      </c>
      <c r="N7" s="10" t="s">
        <v>88</v>
      </c>
    </row>
    <row r="8" customFormat="false" ht="15.75" hidden="false" customHeight="true" outlineLevel="0" collapsed="false">
      <c r="A8" s="27" t="n">
        <v>46312</v>
      </c>
      <c r="B8" s="28" t="n">
        <v>50</v>
      </c>
      <c r="C8" s="28" t="n">
        <v>21</v>
      </c>
      <c r="D8" s="28" t="n">
        <v>6</v>
      </c>
      <c r="E8" s="28" t="n">
        <v>4</v>
      </c>
      <c r="F8" s="28" t="n">
        <v>3</v>
      </c>
      <c r="G8" s="28" t="n">
        <v>11</v>
      </c>
      <c r="H8" s="28" t="n">
        <v>8</v>
      </c>
      <c r="I8" s="29" t="n">
        <f aca="false">IF(COUNTA(B8:H8)=0,"",B8*SETTINGS!$B$10+C8*SETTINGS!$B$11+D8*SETTINGS!$B$12+E8*SETTINGS!$B$13+F8*SETTINGS!$B$14)</f>
        <v>290</v>
      </c>
      <c r="J8" s="30" t="n">
        <f aca="false">IF(COUNTA(B8:H8)=0,"",SETTINGS!$B$9/MAX(1,INT(SETTINGS!$B$8)-INT(SETTINGS!$B$7)+1))</f>
        <v>1.85185185185185</v>
      </c>
      <c r="K8" s="31" t="n">
        <f aca="false">IF(F8="","",F8/J8)</f>
        <v>1.62</v>
      </c>
      <c r="L8" s="4" t="str">
        <f aca="false">IF(K8="","",IF(K8&gt;=1,"AHEAD",IF(K8&gt;=0.8,"WATCH","BEHIND")))</f>
        <v>AHEAD</v>
      </c>
      <c r="M8" s="10" t="s">
        <v>89</v>
      </c>
      <c r="N8" s="10" t="s">
        <v>90</v>
      </c>
    </row>
    <row r="9" customFormat="false" ht="29.25" hidden="false" customHeight="true" outlineLevel="0" collapsed="false">
      <c r="A9" s="27" t="n">
        <v>46313</v>
      </c>
      <c r="B9" s="28" t="n">
        <v>28</v>
      </c>
      <c r="C9" s="28" t="n">
        <v>12</v>
      </c>
      <c r="D9" s="28" t="n">
        <v>3</v>
      </c>
      <c r="E9" s="28" t="n">
        <v>2</v>
      </c>
      <c r="F9" s="28" t="n">
        <v>1</v>
      </c>
      <c r="G9" s="28" t="n">
        <v>7</v>
      </c>
      <c r="H9" s="28" t="n">
        <v>5.5</v>
      </c>
      <c r="I9" s="29" t="n">
        <f aca="false">IF(COUNTA(B9:H9)=0,"",B9*SETTINGS!$B$10+C9*SETTINGS!$B$11+D9*SETTINGS!$B$12+E9*SETTINGS!$B$13+F9*SETTINGS!$B$14)</f>
        <v>140</v>
      </c>
      <c r="J9" s="30" t="n">
        <f aca="false">IF(COUNTA(B9:H9)=0,"",SETTINGS!$B$9/MAX(1,INT(SETTINGS!$B$8)-INT(SETTINGS!$B$7)+1))</f>
        <v>1.85185185185185</v>
      </c>
      <c r="K9" s="31" t="n">
        <f aca="false">IF(F9="","",F9/J9)</f>
        <v>0.54</v>
      </c>
      <c r="L9" s="4" t="str">
        <f aca="false">IF(K9="","",IF(K9&gt;=1,"AHEAD",IF(K9&gt;=0.8,"WATCH","BEHIND")))</f>
        <v>BEHIND</v>
      </c>
      <c r="M9" s="10" t="s">
        <v>91</v>
      </c>
      <c r="N9" s="10" t="s">
        <v>92</v>
      </c>
    </row>
    <row r="10" customFormat="false" ht="15.75" hidden="false" customHeight="true" outlineLevel="0" collapsed="false">
      <c r="A10" s="27" t="n">
        <v>46314</v>
      </c>
      <c r="B10" s="28" t="n">
        <v>47</v>
      </c>
      <c r="C10" s="28" t="n">
        <v>20</v>
      </c>
      <c r="D10" s="28" t="n">
        <v>5</v>
      </c>
      <c r="E10" s="28" t="n">
        <v>3</v>
      </c>
      <c r="F10" s="28" t="n">
        <v>2</v>
      </c>
      <c r="G10" s="28" t="n">
        <v>10</v>
      </c>
      <c r="H10" s="28" t="n">
        <v>7</v>
      </c>
      <c r="I10" s="29" t="n">
        <f aca="false">IF(COUNTA(B10:H10)=0,"",B10*SETTINGS!$B$10+C10*SETTINGS!$B$11+D10*SETTINGS!$B$12+E10*SETTINGS!$B$13+F10*SETTINGS!$B$14)</f>
        <v>237</v>
      </c>
      <c r="J10" s="30" t="n">
        <f aca="false">IF(COUNTA(B10:H10)=0,"",SETTINGS!$B$9/MAX(1,INT(SETTINGS!$B$8)-INT(SETTINGS!$B$7)+1))</f>
        <v>1.85185185185185</v>
      </c>
      <c r="K10" s="31" t="n">
        <f aca="false">IF(F10="","",F10/J10)</f>
        <v>1.08</v>
      </c>
      <c r="L10" s="4" t="str">
        <f aca="false">IF(K10="","",IF(K10&gt;=1,"AHEAD",IF(K10&gt;=0.8,"WATCH","BEHIND")))</f>
        <v>AHEAD</v>
      </c>
      <c r="M10" s="10" t="s">
        <v>93</v>
      </c>
      <c r="N10" s="10" t="s">
        <v>94</v>
      </c>
    </row>
    <row r="11" customFormat="false" ht="15" hidden="false" customHeight="true" outlineLevel="0" collapsed="false">
      <c r="A11" s="27" t="n">
        <v>46315</v>
      </c>
      <c r="B11" s="28"/>
      <c r="C11" s="28"/>
      <c r="D11" s="28"/>
      <c r="E11" s="28"/>
      <c r="F11" s="28"/>
      <c r="G11" s="28"/>
      <c r="H11" s="28"/>
      <c r="I11" s="29" t="str">
        <f aca="false">IF(COUNTA(B11:H11)=0,"",B11*SETTINGS!$B$10+C11*SETTINGS!$B$11+D11*SETTINGS!$B$12+E11*SETTINGS!$B$13+F11*SETTINGS!$B$14)</f>
        <v/>
      </c>
      <c r="J11" s="30" t="str">
        <f aca="false">IF(COUNTA(B11:H11)=0,"",SETTINGS!$B$9/MAX(1,INT(SETTINGS!$B$8)-INT(SETTINGS!$B$7)+1))</f>
        <v/>
      </c>
      <c r="K11" s="31" t="str">
        <f aca="false">IF(F11="","",F11/J11)</f>
        <v/>
      </c>
      <c r="L11" s="4" t="str">
        <f aca="false">IF(K11="","",IF(K11&gt;=1,"AHEAD",IF(K11&gt;=0.8,"WATCH","BEHIND")))</f>
        <v/>
      </c>
      <c r="M11" s="10"/>
      <c r="N11" s="10"/>
    </row>
    <row r="12" customFormat="false" ht="15" hidden="false" customHeight="true" outlineLevel="0" collapsed="false">
      <c r="A12" s="27" t="n">
        <v>46316</v>
      </c>
      <c r="B12" s="28"/>
      <c r="C12" s="28"/>
      <c r="D12" s="28"/>
      <c r="E12" s="28"/>
      <c r="F12" s="28"/>
      <c r="G12" s="28"/>
      <c r="H12" s="28"/>
      <c r="I12" s="29" t="str">
        <f aca="false">IF(COUNTA(B12:H12)=0,"",B12*SETTINGS!$B$10+C12*SETTINGS!$B$11+D12*SETTINGS!$B$12+E12*SETTINGS!$B$13+F12*SETTINGS!$B$14)</f>
        <v/>
      </c>
      <c r="J12" s="30" t="str">
        <f aca="false">IF(COUNTA(B12:H12)=0,"",SETTINGS!$B$9/MAX(1,INT(SETTINGS!$B$8)-INT(SETTINGS!$B$7)+1))</f>
        <v/>
      </c>
      <c r="K12" s="31" t="str">
        <f aca="false">IF(F12="","",F12/J12)</f>
        <v/>
      </c>
      <c r="L12" s="4" t="str">
        <f aca="false">IF(K12="","",IF(K12&gt;=1,"AHEAD",IF(K12&gt;=0.8,"WATCH","BEHIND")))</f>
        <v/>
      </c>
      <c r="M12" s="10"/>
      <c r="N12" s="10"/>
    </row>
    <row r="13" customFormat="false" ht="15" hidden="false" customHeight="true" outlineLevel="0" collapsed="false">
      <c r="A13" s="27" t="n">
        <v>46317</v>
      </c>
      <c r="B13" s="28"/>
      <c r="C13" s="28"/>
      <c r="D13" s="28"/>
      <c r="E13" s="28"/>
      <c r="F13" s="28"/>
      <c r="G13" s="28"/>
      <c r="H13" s="28"/>
      <c r="I13" s="29" t="str">
        <f aca="false">IF(COUNTA(B13:H13)=0,"",B13*SETTINGS!$B$10+C13*SETTINGS!$B$11+D13*SETTINGS!$B$12+E13*SETTINGS!$B$13+F13*SETTINGS!$B$14)</f>
        <v/>
      </c>
      <c r="J13" s="30" t="str">
        <f aca="false">IF(COUNTA(B13:H13)=0,"",SETTINGS!$B$9/MAX(1,INT(SETTINGS!$B$8)-INT(SETTINGS!$B$7)+1))</f>
        <v/>
      </c>
      <c r="K13" s="31" t="str">
        <f aca="false">IF(F13="","",F13/J13)</f>
        <v/>
      </c>
      <c r="L13" s="4" t="str">
        <f aca="false">IF(K13="","",IF(K13&gt;=1,"AHEAD",IF(K13&gt;=0.8,"WATCH","BEHIND")))</f>
        <v/>
      </c>
      <c r="M13" s="10"/>
      <c r="N13" s="10"/>
    </row>
    <row r="14" customFormat="false" ht="15" hidden="false" customHeight="true" outlineLevel="0" collapsed="false">
      <c r="A14" s="27" t="n">
        <v>46318</v>
      </c>
      <c r="B14" s="28"/>
      <c r="C14" s="28"/>
      <c r="D14" s="28"/>
      <c r="E14" s="28"/>
      <c r="F14" s="28"/>
      <c r="G14" s="28"/>
      <c r="H14" s="28"/>
      <c r="I14" s="29" t="str">
        <f aca="false">IF(COUNTA(B14:H14)=0,"",B14*SETTINGS!$B$10+C14*SETTINGS!$B$11+D14*SETTINGS!$B$12+E14*SETTINGS!$B$13+F14*SETTINGS!$B$14)</f>
        <v/>
      </c>
      <c r="J14" s="30" t="str">
        <f aca="false">IF(COUNTA(B14:H14)=0,"",SETTINGS!$B$9/MAX(1,INT(SETTINGS!$B$8)-INT(SETTINGS!$B$7)+1))</f>
        <v/>
      </c>
      <c r="K14" s="31" t="str">
        <f aca="false">IF(F14="","",F14/J14)</f>
        <v/>
      </c>
      <c r="L14" s="4" t="str">
        <f aca="false">IF(K14="","",IF(K14&gt;=1,"AHEAD",IF(K14&gt;=0.8,"WATCH","BEHIND")))</f>
        <v/>
      </c>
      <c r="M14" s="10"/>
      <c r="N14" s="10"/>
    </row>
    <row r="15" customFormat="false" ht="15" hidden="false" customHeight="true" outlineLevel="0" collapsed="false">
      <c r="A15" s="27" t="n">
        <v>46319</v>
      </c>
      <c r="B15" s="28"/>
      <c r="C15" s="28"/>
      <c r="D15" s="28"/>
      <c r="E15" s="28"/>
      <c r="F15" s="28"/>
      <c r="G15" s="28"/>
      <c r="H15" s="28"/>
      <c r="I15" s="29" t="str">
        <f aca="false">IF(COUNTA(B15:H15)=0,"",B15*SETTINGS!$B$10+C15*SETTINGS!$B$11+D15*SETTINGS!$B$12+E15*SETTINGS!$B$13+F15*SETTINGS!$B$14)</f>
        <v/>
      </c>
      <c r="J15" s="30" t="str">
        <f aca="false">IF(COUNTA(B15:H15)=0,"",SETTINGS!$B$9/MAX(1,INT(SETTINGS!$B$8)-INT(SETTINGS!$B$7)+1))</f>
        <v/>
      </c>
      <c r="K15" s="31" t="str">
        <f aca="false">IF(F15="","",F15/J15)</f>
        <v/>
      </c>
      <c r="L15" s="4" t="str">
        <f aca="false">IF(K15="","",IF(K15&gt;=1,"AHEAD",IF(K15&gt;=0.8,"WATCH","BEHIND")))</f>
        <v/>
      </c>
      <c r="M15" s="10"/>
      <c r="N15" s="10"/>
    </row>
    <row r="16" customFormat="false" ht="15" hidden="false" customHeight="true" outlineLevel="0" collapsed="false">
      <c r="A16" s="27" t="n">
        <v>46320</v>
      </c>
      <c r="B16" s="28"/>
      <c r="C16" s="28"/>
      <c r="D16" s="28"/>
      <c r="E16" s="28"/>
      <c r="F16" s="28"/>
      <c r="G16" s="28"/>
      <c r="H16" s="28"/>
      <c r="I16" s="29" t="str">
        <f aca="false">IF(COUNTA(B16:H16)=0,"",B16*SETTINGS!$B$10+C16*SETTINGS!$B$11+D16*SETTINGS!$B$12+E16*SETTINGS!$B$13+F16*SETTINGS!$B$14)</f>
        <v/>
      </c>
      <c r="J16" s="30" t="str">
        <f aca="false">IF(COUNTA(B16:H16)=0,"",SETTINGS!$B$9/MAX(1,INT(SETTINGS!$B$8)-INT(SETTINGS!$B$7)+1))</f>
        <v/>
      </c>
      <c r="K16" s="31" t="str">
        <f aca="false">IF(F16="","",F16/J16)</f>
        <v/>
      </c>
      <c r="L16" s="4" t="str">
        <f aca="false">IF(K16="","",IF(K16&gt;=1,"AHEAD",IF(K16&gt;=0.8,"WATCH","BEHIND")))</f>
        <v/>
      </c>
      <c r="M16" s="10"/>
      <c r="N16" s="10"/>
    </row>
    <row r="17" customFormat="false" ht="15" hidden="false" customHeight="true" outlineLevel="0" collapsed="false">
      <c r="A17" s="27" t="n">
        <v>46321</v>
      </c>
      <c r="B17" s="28"/>
      <c r="C17" s="28"/>
      <c r="D17" s="28"/>
      <c r="E17" s="28"/>
      <c r="F17" s="28"/>
      <c r="G17" s="28"/>
      <c r="H17" s="28"/>
      <c r="I17" s="29" t="str">
        <f aca="false">IF(COUNTA(B17:H17)=0,"",B17*SETTINGS!$B$10+C17*SETTINGS!$B$11+D17*SETTINGS!$B$12+E17*SETTINGS!$B$13+F17*SETTINGS!$B$14)</f>
        <v/>
      </c>
      <c r="J17" s="30" t="str">
        <f aca="false">IF(COUNTA(B17:H17)=0,"",SETTINGS!$B$9/MAX(1,INT(SETTINGS!$B$8)-INT(SETTINGS!$B$7)+1))</f>
        <v/>
      </c>
      <c r="K17" s="31" t="str">
        <f aca="false">IF(F17="","",F17/J17)</f>
        <v/>
      </c>
      <c r="L17" s="4" t="str">
        <f aca="false">IF(K17="","",IF(K17&gt;=1,"AHEAD",IF(K17&gt;=0.8,"WATCH","BEHIND")))</f>
        <v/>
      </c>
      <c r="M17" s="10"/>
      <c r="N17" s="10"/>
    </row>
    <row r="18" customFormat="false" ht="15" hidden="false" customHeight="true" outlineLevel="0" collapsed="false">
      <c r="A18" s="27" t="n">
        <v>46322</v>
      </c>
      <c r="B18" s="28"/>
      <c r="C18" s="28"/>
      <c r="D18" s="28"/>
      <c r="E18" s="28"/>
      <c r="F18" s="28"/>
      <c r="G18" s="28"/>
      <c r="H18" s="28"/>
      <c r="I18" s="29" t="str">
        <f aca="false">IF(COUNTA(B18:H18)=0,"",B18*SETTINGS!$B$10+C18*SETTINGS!$B$11+D18*SETTINGS!$B$12+E18*SETTINGS!$B$13+F18*SETTINGS!$B$14)</f>
        <v/>
      </c>
      <c r="J18" s="30" t="str">
        <f aca="false">IF(COUNTA(B18:H18)=0,"",SETTINGS!$B$9/MAX(1,INT(SETTINGS!$B$8)-INT(SETTINGS!$B$7)+1))</f>
        <v/>
      </c>
      <c r="K18" s="31" t="str">
        <f aca="false">IF(F18="","",F18/J18)</f>
        <v/>
      </c>
      <c r="L18" s="4" t="str">
        <f aca="false">IF(K18="","",IF(K18&gt;=1,"AHEAD",IF(K18&gt;=0.8,"WATCH","BEHIND")))</f>
        <v/>
      </c>
      <c r="M18" s="10"/>
      <c r="N18" s="10"/>
    </row>
    <row r="19" customFormat="false" ht="15" hidden="false" customHeight="true" outlineLevel="0" collapsed="false">
      <c r="A19" s="27" t="n">
        <v>46323</v>
      </c>
      <c r="B19" s="28"/>
      <c r="C19" s="28"/>
      <c r="D19" s="28"/>
      <c r="E19" s="28"/>
      <c r="F19" s="28"/>
      <c r="G19" s="28"/>
      <c r="H19" s="28"/>
      <c r="I19" s="29" t="str">
        <f aca="false">IF(COUNTA(B19:H19)=0,"",B19*SETTINGS!$B$10+C19*SETTINGS!$B$11+D19*SETTINGS!$B$12+E19*SETTINGS!$B$13+F19*SETTINGS!$B$14)</f>
        <v/>
      </c>
      <c r="J19" s="30" t="str">
        <f aca="false">IF(COUNTA(B19:H19)=0,"",SETTINGS!$B$9/MAX(1,INT(SETTINGS!$B$8)-INT(SETTINGS!$B$7)+1))</f>
        <v/>
      </c>
      <c r="K19" s="31" t="str">
        <f aca="false">IF(F19="","",F19/J19)</f>
        <v/>
      </c>
      <c r="L19" s="4" t="str">
        <f aca="false">IF(K19="","",IF(K19&gt;=1,"AHEAD",IF(K19&gt;=0.8,"WATCH","BEHIND")))</f>
        <v/>
      </c>
      <c r="M19" s="10"/>
      <c r="N19" s="10"/>
    </row>
    <row r="20" customFormat="false" ht="15" hidden="false" customHeight="true" outlineLevel="0" collapsed="false">
      <c r="A20" s="27" t="n">
        <v>46324</v>
      </c>
      <c r="B20" s="28"/>
      <c r="C20" s="28"/>
      <c r="D20" s="28"/>
      <c r="E20" s="28"/>
      <c r="F20" s="28"/>
      <c r="G20" s="28"/>
      <c r="H20" s="28"/>
      <c r="I20" s="29" t="str">
        <f aca="false">IF(COUNTA(B20:H20)=0,"",B20*SETTINGS!$B$10+C20*SETTINGS!$B$11+D20*SETTINGS!$B$12+E20*SETTINGS!$B$13+F20*SETTINGS!$B$14)</f>
        <v/>
      </c>
      <c r="J20" s="30" t="str">
        <f aca="false">IF(COUNTA(B20:H20)=0,"",SETTINGS!$B$9/MAX(1,INT(SETTINGS!$B$8)-INT(SETTINGS!$B$7)+1))</f>
        <v/>
      </c>
      <c r="K20" s="31" t="str">
        <f aca="false">IF(F20="","",F20/J20)</f>
        <v/>
      </c>
      <c r="L20" s="4" t="str">
        <f aca="false">IF(K20="","",IF(K20&gt;=1,"AHEAD",IF(K20&gt;=0.8,"WATCH","BEHIND")))</f>
        <v/>
      </c>
      <c r="M20" s="10"/>
      <c r="N20" s="10"/>
    </row>
    <row r="21" customFormat="false" ht="15" hidden="false" customHeight="true" outlineLevel="0" collapsed="false">
      <c r="A21" s="27" t="n">
        <v>46325</v>
      </c>
      <c r="B21" s="28"/>
      <c r="C21" s="28"/>
      <c r="D21" s="28"/>
      <c r="E21" s="28"/>
      <c r="F21" s="28"/>
      <c r="G21" s="28"/>
      <c r="H21" s="28"/>
      <c r="I21" s="29" t="str">
        <f aca="false">IF(COUNTA(B21:H21)=0,"",B21*SETTINGS!$B$10+C21*SETTINGS!$B$11+D21*SETTINGS!$B$12+E21*SETTINGS!$B$13+F21*SETTINGS!$B$14)</f>
        <v/>
      </c>
      <c r="J21" s="30" t="str">
        <f aca="false">IF(COUNTA(B21:H21)=0,"",SETTINGS!$B$9/MAX(1,INT(SETTINGS!$B$8)-INT(SETTINGS!$B$7)+1))</f>
        <v/>
      </c>
      <c r="K21" s="31" t="str">
        <f aca="false">IF(F21="","",F21/J21)</f>
        <v/>
      </c>
      <c r="L21" s="4" t="str">
        <f aca="false">IF(K21="","",IF(K21&gt;=1,"AHEAD",IF(K21&gt;=0.8,"WATCH","BEHIND")))</f>
        <v/>
      </c>
      <c r="M21" s="10"/>
      <c r="N21" s="10"/>
    </row>
    <row r="22" customFormat="false" ht="15" hidden="false" customHeight="true" outlineLevel="0" collapsed="false">
      <c r="A22" s="27" t="n">
        <v>46326</v>
      </c>
      <c r="B22" s="28"/>
      <c r="C22" s="28"/>
      <c r="D22" s="28"/>
      <c r="E22" s="28"/>
      <c r="F22" s="28"/>
      <c r="G22" s="28"/>
      <c r="H22" s="28"/>
      <c r="I22" s="29" t="str">
        <f aca="false">IF(COUNTA(B22:H22)=0,"",B22*SETTINGS!$B$10+C22*SETTINGS!$B$11+D22*SETTINGS!$B$12+E22*SETTINGS!$B$13+F22*SETTINGS!$B$14)</f>
        <v/>
      </c>
      <c r="J22" s="30" t="str">
        <f aca="false">IF(COUNTA(B22:H22)=0,"",SETTINGS!$B$9/MAX(1,INT(SETTINGS!$B$8)-INT(SETTINGS!$B$7)+1))</f>
        <v/>
      </c>
      <c r="K22" s="31" t="str">
        <f aca="false">IF(F22="","",F22/J22)</f>
        <v/>
      </c>
      <c r="L22" s="4" t="str">
        <f aca="false">IF(K22="","",IF(K22&gt;=1,"AHEAD",IF(K22&gt;=0.8,"WATCH","BEHIND")))</f>
        <v/>
      </c>
      <c r="M22" s="10"/>
      <c r="N22" s="10"/>
    </row>
    <row r="23" customFormat="false" ht="15" hidden="false" customHeight="true" outlineLevel="0" collapsed="false">
      <c r="A23" s="27" t="n">
        <v>46327</v>
      </c>
      <c r="B23" s="28"/>
      <c r="C23" s="28"/>
      <c r="D23" s="28"/>
      <c r="E23" s="28"/>
      <c r="F23" s="28"/>
      <c r="G23" s="28"/>
      <c r="H23" s="28"/>
      <c r="I23" s="29" t="str">
        <f aca="false">IF(COUNTA(B23:H23)=0,"",B23*SETTINGS!$B$10+C23*SETTINGS!$B$11+D23*SETTINGS!$B$12+E23*SETTINGS!$B$13+F23*SETTINGS!$B$14)</f>
        <v/>
      </c>
      <c r="J23" s="30" t="str">
        <f aca="false">IF(COUNTA(B23:H23)=0,"",SETTINGS!$B$9/MAX(1,INT(SETTINGS!$B$8)-INT(SETTINGS!$B$7)+1))</f>
        <v/>
      </c>
      <c r="K23" s="31" t="str">
        <f aca="false">IF(F23="","",F23/J23)</f>
        <v/>
      </c>
      <c r="L23" s="4" t="str">
        <f aca="false">IF(K23="","",IF(K23&gt;=1,"AHEAD",IF(K23&gt;=0.8,"WATCH","BEHIND")))</f>
        <v/>
      </c>
      <c r="M23" s="10"/>
      <c r="N23" s="10"/>
    </row>
    <row r="24" customFormat="false" ht="15" hidden="false" customHeight="true" outlineLevel="0" collapsed="false">
      <c r="A24" s="27" t="n">
        <v>46328</v>
      </c>
      <c r="B24" s="28"/>
      <c r="C24" s="28"/>
      <c r="D24" s="28"/>
      <c r="E24" s="28"/>
      <c r="F24" s="28"/>
      <c r="G24" s="28"/>
      <c r="H24" s="28"/>
      <c r="I24" s="29" t="str">
        <f aca="false">IF(COUNTA(B24:H24)=0,"",B24*SETTINGS!$B$10+C24*SETTINGS!$B$11+D24*SETTINGS!$B$12+E24*SETTINGS!$B$13+F24*SETTINGS!$B$14)</f>
        <v/>
      </c>
      <c r="J24" s="30" t="str">
        <f aca="false">IF(COUNTA(B24:H24)=0,"",SETTINGS!$B$9/MAX(1,INT(SETTINGS!$B$8)-INT(SETTINGS!$B$7)+1))</f>
        <v/>
      </c>
      <c r="K24" s="31" t="str">
        <f aca="false">IF(F24="","",F24/J24)</f>
        <v/>
      </c>
      <c r="L24" s="4" t="str">
        <f aca="false">IF(K24="","",IF(K24&gt;=1,"AHEAD",IF(K24&gt;=0.8,"WATCH","BEHIND")))</f>
        <v/>
      </c>
      <c r="M24" s="10"/>
      <c r="N24" s="10"/>
    </row>
    <row r="25" customFormat="false" ht="15" hidden="false" customHeight="true" outlineLevel="0" collapsed="false">
      <c r="A25" s="27" t="n">
        <v>46329</v>
      </c>
      <c r="B25" s="28"/>
      <c r="C25" s="28"/>
      <c r="D25" s="28"/>
      <c r="E25" s="28"/>
      <c r="F25" s="28"/>
      <c r="G25" s="28"/>
      <c r="H25" s="28"/>
      <c r="I25" s="29" t="str">
        <f aca="false">IF(COUNTA(B25:H25)=0,"",B25*SETTINGS!$B$10+C25*SETTINGS!$B$11+D25*SETTINGS!$B$12+E25*SETTINGS!$B$13+F25*SETTINGS!$B$14)</f>
        <v/>
      </c>
      <c r="J25" s="30" t="str">
        <f aca="false">IF(COUNTA(B25:H25)=0,"",SETTINGS!$B$9/MAX(1,INT(SETTINGS!$B$8)-INT(SETTINGS!$B$7)+1))</f>
        <v/>
      </c>
      <c r="K25" s="31" t="str">
        <f aca="false">IF(F25="","",F25/J25)</f>
        <v/>
      </c>
      <c r="L25" s="4" t="str">
        <f aca="false">IF(K25="","",IF(K25&gt;=1,"AHEAD",IF(K25&gt;=0.8,"WATCH","BEHIND")))</f>
        <v/>
      </c>
      <c r="M25" s="10"/>
      <c r="N25" s="10"/>
    </row>
    <row r="26" customFormat="false" ht="15" hidden="false" customHeight="true" outlineLevel="0" collapsed="false">
      <c r="A26" s="27" t="n">
        <v>46330</v>
      </c>
      <c r="B26" s="28"/>
      <c r="C26" s="28"/>
      <c r="D26" s="28"/>
      <c r="E26" s="28"/>
      <c r="F26" s="28"/>
      <c r="G26" s="28"/>
      <c r="H26" s="28"/>
      <c r="I26" s="29" t="str">
        <f aca="false">IF(COUNTA(B26:H26)=0,"",B26*SETTINGS!$B$10+C26*SETTINGS!$B$11+D26*SETTINGS!$B$12+E26*SETTINGS!$B$13+F26*SETTINGS!$B$14)</f>
        <v/>
      </c>
      <c r="J26" s="30" t="str">
        <f aca="false">IF(COUNTA(B26:H26)=0,"",SETTINGS!$B$9/MAX(1,INT(SETTINGS!$B$8)-INT(SETTINGS!$B$7)+1))</f>
        <v/>
      </c>
      <c r="K26" s="31" t="str">
        <f aca="false">IF(F26="","",F26/J26)</f>
        <v/>
      </c>
      <c r="L26" s="4" t="str">
        <f aca="false">IF(K26="","",IF(K26&gt;=1,"AHEAD",IF(K26&gt;=0.8,"WATCH","BEHIND")))</f>
        <v/>
      </c>
      <c r="M26" s="10"/>
      <c r="N26" s="10"/>
    </row>
    <row r="27" customFormat="false" ht="15" hidden="false" customHeight="true" outlineLevel="0" collapsed="false">
      <c r="A27" s="27" t="n">
        <v>46331</v>
      </c>
      <c r="B27" s="28"/>
      <c r="C27" s="28"/>
      <c r="D27" s="28"/>
      <c r="E27" s="28"/>
      <c r="F27" s="28"/>
      <c r="G27" s="28"/>
      <c r="H27" s="28"/>
      <c r="I27" s="29" t="str">
        <f aca="false">IF(COUNTA(B27:H27)=0,"",B27*SETTINGS!$B$10+C27*SETTINGS!$B$11+D27*SETTINGS!$B$12+E27*SETTINGS!$B$13+F27*SETTINGS!$B$14)</f>
        <v/>
      </c>
      <c r="J27" s="30" t="str">
        <f aca="false">IF(COUNTA(B27:H27)=0,"",SETTINGS!$B$9/MAX(1,INT(SETTINGS!$B$8)-INT(SETTINGS!$B$7)+1))</f>
        <v/>
      </c>
      <c r="K27" s="31" t="str">
        <f aca="false">IF(F27="","",F27/J27)</f>
        <v/>
      </c>
      <c r="L27" s="4" t="str">
        <f aca="false">IF(K27="","",IF(K27&gt;=1,"AHEAD",IF(K27&gt;=0.8,"WATCH","BEHIND")))</f>
        <v/>
      </c>
      <c r="M27" s="10"/>
      <c r="N27" s="10"/>
    </row>
    <row r="28" customFormat="false" ht="15" hidden="false" customHeight="true" outlineLevel="0" collapsed="false">
      <c r="A28" s="27" t="n">
        <v>46332</v>
      </c>
      <c r="B28" s="28"/>
      <c r="C28" s="28"/>
      <c r="D28" s="28"/>
      <c r="E28" s="28"/>
      <c r="F28" s="28"/>
      <c r="G28" s="28"/>
      <c r="H28" s="28"/>
      <c r="I28" s="29" t="str">
        <f aca="false">IF(COUNTA(B28:H28)=0,"",B28*SETTINGS!$B$10+C28*SETTINGS!$B$11+D28*SETTINGS!$B$12+E28*SETTINGS!$B$13+F28*SETTINGS!$B$14)</f>
        <v/>
      </c>
      <c r="J28" s="30" t="str">
        <f aca="false">IF(COUNTA(B28:H28)=0,"",SETTINGS!$B$9/MAX(1,INT(SETTINGS!$B$8)-INT(SETTINGS!$B$7)+1))</f>
        <v/>
      </c>
      <c r="K28" s="31" t="str">
        <f aca="false">IF(F28="","",F28/J28)</f>
        <v/>
      </c>
      <c r="L28" s="4" t="str">
        <f aca="false">IF(K28="","",IF(K28&gt;=1,"AHEAD",IF(K28&gt;=0.8,"WATCH","BEHIND")))</f>
        <v/>
      </c>
      <c r="M28" s="10"/>
      <c r="N28" s="10"/>
    </row>
    <row r="29" customFormat="false" ht="15" hidden="false" customHeight="true" outlineLevel="0" collapsed="false">
      <c r="A29" s="27" t="n">
        <v>46333</v>
      </c>
      <c r="B29" s="28"/>
      <c r="C29" s="28"/>
      <c r="D29" s="28"/>
      <c r="E29" s="28"/>
      <c r="F29" s="28"/>
      <c r="G29" s="28"/>
      <c r="H29" s="28"/>
      <c r="I29" s="29" t="str">
        <f aca="false">IF(COUNTA(B29:H29)=0,"",B29*SETTINGS!$B$10+C29*SETTINGS!$B$11+D29*SETTINGS!$B$12+E29*SETTINGS!$B$13+F29*SETTINGS!$B$14)</f>
        <v/>
      </c>
      <c r="J29" s="30" t="str">
        <f aca="false">IF(COUNTA(B29:H29)=0,"",SETTINGS!$B$9/MAX(1,INT(SETTINGS!$B$8)-INT(SETTINGS!$B$7)+1))</f>
        <v/>
      </c>
      <c r="K29" s="31" t="str">
        <f aca="false">IF(F29="","",F29/J29)</f>
        <v/>
      </c>
      <c r="L29" s="4" t="str">
        <f aca="false">IF(K29="","",IF(K29&gt;=1,"AHEAD",IF(K29&gt;=0.8,"WATCH","BEHIND")))</f>
        <v/>
      </c>
      <c r="M29" s="10"/>
      <c r="N29" s="10"/>
    </row>
    <row r="30" customFormat="false" ht="15" hidden="false" customHeight="true" outlineLevel="0" collapsed="false">
      <c r="A30" s="27" t="n">
        <v>46334</v>
      </c>
      <c r="B30" s="28"/>
      <c r="C30" s="28"/>
      <c r="D30" s="28"/>
      <c r="E30" s="28"/>
      <c r="F30" s="28"/>
      <c r="G30" s="28"/>
      <c r="H30" s="28"/>
      <c r="I30" s="29" t="str">
        <f aca="false">IF(COUNTA(B30:H30)=0,"",B30*SETTINGS!$B$10+C30*SETTINGS!$B$11+D30*SETTINGS!$B$12+E30*SETTINGS!$B$13+F30*SETTINGS!$B$14)</f>
        <v/>
      </c>
      <c r="J30" s="30" t="str">
        <f aca="false">IF(COUNTA(B30:H30)=0,"",SETTINGS!$B$9/MAX(1,INT(SETTINGS!$B$8)-INT(SETTINGS!$B$7)+1))</f>
        <v/>
      </c>
      <c r="K30" s="31" t="str">
        <f aca="false">IF(F30="","",F30/J30)</f>
        <v/>
      </c>
      <c r="L30" s="4" t="str">
        <f aca="false">IF(K30="","",IF(K30&gt;=1,"AHEAD",IF(K30&gt;=0.8,"WATCH","BEHIND")))</f>
        <v/>
      </c>
      <c r="M30" s="10"/>
      <c r="N30" s="10"/>
    </row>
    <row r="31" customFormat="false" ht="15" hidden="false" customHeight="true" outlineLevel="0" collapsed="false">
      <c r="A31" s="27" t="n">
        <v>46335</v>
      </c>
      <c r="B31" s="28"/>
      <c r="C31" s="28"/>
      <c r="D31" s="28"/>
      <c r="E31" s="28"/>
      <c r="F31" s="28"/>
      <c r="G31" s="28"/>
      <c r="H31" s="28"/>
      <c r="I31" s="29" t="str">
        <f aca="false">IF(COUNTA(B31:H31)=0,"",B31*SETTINGS!$B$10+C31*SETTINGS!$B$11+D31*SETTINGS!$B$12+E31*SETTINGS!$B$13+F31*SETTINGS!$B$14)</f>
        <v/>
      </c>
      <c r="J31" s="30" t="str">
        <f aca="false">IF(COUNTA(B31:H31)=0,"",SETTINGS!$B$9/MAX(1,INT(SETTINGS!$B$8)-INT(SETTINGS!$B$7)+1))</f>
        <v/>
      </c>
      <c r="K31" s="31" t="str">
        <f aca="false">IF(F31="","",F31/J31)</f>
        <v/>
      </c>
      <c r="L31" s="4" t="str">
        <f aca="false">IF(K31="","",IF(K31&gt;=1,"AHEAD",IF(K31&gt;=0.8,"WATCH","BEHIND")))</f>
        <v/>
      </c>
      <c r="M31" s="10"/>
      <c r="N31" s="10"/>
    </row>
    <row r="32" customFormat="false" ht="15" hidden="false" customHeight="true" outlineLevel="0" collapsed="false">
      <c r="A32" s="27" t="n">
        <v>46336</v>
      </c>
      <c r="B32" s="28"/>
      <c r="C32" s="28"/>
      <c r="D32" s="28"/>
      <c r="E32" s="28"/>
      <c r="F32" s="28"/>
      <c r="G32" s="28"/>
      <c r="H32" s="28"/>
      <c r="I32" s="29" t="str">
        <f aca="false">IF(COUNTA(B32:H32)=0,"",B32*SETTINGS!$B$10+C32*SETTINGS!$B$11+D32*SETTINGS!$B$12+E32*SETTINGS!$B$13+F32*SETTINGS!$B$14)</f>
        <v/>
      </c>
      <c r="J32" s="30" t="str">
        <f aca="false">IF(COUNTA(B32:H32)=0,"",SETTINGS!$B$9/MAX(1,INT(SETTINGS!$B$8)-INT(SETTINGS!$B$7)+1))</f>
        <v/>
      </c>
      <c r="K32" s="31" t="str">
        <f aca="false">IF(F32="","",F32/J32)</f>
        <v/>
      </c>
      <c r="L32" s="4" t="str">
        <f aca="false">IF(K32="","",IF(K32&gt;=1,"AHEAD",IF(K32&gt;=0.8,"WATCH","BEHIND")))</f>
        <v/>
      </c>
      <c r="M32" s="10"/>
      <c r="N32" s="10"/>
    </row>
    <row r="33" customFormat="false" ht="15" hidden="false" customHeight="true" outlineLevel="0" collapsed="false">
      <c r="A33" s="27" t="n">
        <v>46337</v>
      </c>
      <c r="B33" s="28"/>
      <c r="C33" s="28"/>
      <c r="D33" s="28"/>
      <c r="E33" s="28"/>
      <c r="F33" s="28"/>
      <c r="G33" s="28"/>
      <c r="H33" s="28"/>
      <c r="I33" s="29" t="str">
        <f aca="false">IF(COUNTA(B33:H33)=0,"",B33*SETTINGS!$B$10+C33*SETTINGS!$B$11+D33*SETTINGS!$B$12+E33*SETTINGS!$B$13+F33*SETTINGS!$B$14)</f>
        <v/>
      </c>
      <c r="J33" s="30" t="str">
        <f aca="false">IF(COUNTA(B33:H33)=0,"",SETTINGS!$B$9/MAX(1,INT(SETTINGS!$B$8)-INT(SETTINGS!$B$7)+1))</f>
        <v/>
      </c>
      <c r="K33" s="31" t="str">
        <f aca="false">IF(F33="","",F33/J33)</f>
        <v/>
      </c>
      <c r="L33" s="4" t="str">
        <f aca="false">IF(K33="","",IF(K33&gt;=1,"AHEAD",IF(K33&gt;=0.8,"WATCH","BEHIND")))</f>
        <v/>
      </c>
      <c r="M33" s="10"/>
      <c r="N33" s="10"/>
    </row>
    <row r="34" customFormat="false" ht="15" hidden="false" customHeight="true" outlineLevel="0" collapsed="false">
      <c r="A34" s="27" t="n">
        <v>46338</v>
      </c>
      <c r="B34" s="28"/>
      <c r="C34" s="28"/>
      <c r="D34" s="28"/>
      <c r="E34" s="28"/>
      <c r="F34" s="28"/>
      <c r="G34" s="28"/>
      <c r="H34" s="28"/>
      <c r="I34" s="29" t="str">
        <f aca="false">IF(COUNTA(B34:H34)=0,"",B34*SETTINGS!$B$10+C34*SETTINGS!$B$11+D34*SETTINGS!$B$12+E34*SETTINGS!$B$13+F34*SETTINGS!$B$14)</f>
        <v/>
      </c>
      <c r="J34" s="30" t="str">
        <f aca="false">IF(COUNTA(B34:H34)=0,"",SETTINGS!$B$9/MAX(1,INT(SETTINGS!$B$8)-INT(SETTINGS!$B$7)+1))</f>
        <v/>
      </c>
      <c r="K34" s="31" t="str">
        <f aca="false">IF(F34="","",F34/J34)</f>
        <v/>
      </c>
      <c r="L34" s="4" t="str">
        <f aca="false">IF(K34="","",IF(K34&gt;=1,"AHEAD",IF(K34&gt;=0.8,"WATCH","BEHIND")))</f>
        <v/>
      </c>
      <c r="M34" s="10"/>
      <c r="N34" s="10"/>
    </row>
    <row r="35" customFormat="false" ht="15" hidden="false" customHeight="true" outlineLevel="0" collapsed="false">
      <c r="A35" s="27" t="n">
        <v>46339</v>
      </c>
      <c r="B35" s="28"/>
      <c r="C35" s="28"/>
      <c r="D35" s="28"/>
      <c r="E35" s="28"/>
      <c r="F35" s="28"/>
      <c r="G35" s="28"/>
      <c r="H35" s="28"/>
      <c r="I35" s="29" t="str">
        <f aca="false">IF(COUNTA(B35:H35)=0,"",B35*SETTINGS!$B$10+C35*SETTINGS!$B$11+D35*SETTINGS!$B$12+E35*SETTINGS!$B$13+F35*SETTINGS!$B$14)</f>
        <v/>
      </c>
      <c r="J35" s="30" t="str">
        <f aca="false">IF(COUNTA(B35:H35)=0,"",SETTINGS!$B$9/MAX(1,INT(SETTINGS!$B$8)-INT(SETTINGS!$B$7)+1))</f>
        <v/>
      </c>
      <c r="K35" s="31" t="str">
        <f aca="false">IF(F35="","",F35/J35)</f>
        <v/>
      </c>
      <c r="L35" s="4" t="str">
        <f aca="false">IF(K35="","",IF(K35&gt;=1,"AHEAD",IF(K35&gt;=0.8,"WATCH","BEHIND")))</f>
        <v/>
      </c>
      <c r="M35" s="10"/>
      <c r="N35" s="10"/>
    </row>
    <row r="36" customFormat="false" ht="15" hidden="false" customHeight="true" outlineLevel="0" collapsed="false">
      <c r="A36" s="27" t="n">
        <v>46340</v>
      </c>
      <c r="B36" s="28"/>
      <c r="C36" s="28"/>
      <c r="D36" s="28"/>
      <c r="E36" s="28"/>
      <c r="F36" s="28"/>
      <c r="G36" s="28"/>
      <c r="H36" s="28"/>
      <c r="I36" s="29" t="str">
        <f aca="false">IF(COUNTA(B36:H36)=0,"",B36*SETTINGS!$B$10+C36*SETTINGS!$B$11+D36*SETTINGS!$B$12+E36*SETTINGS!$B$13+F36*SETTINGS!$B$14)</f>
        <v/>
      </c>
      <c r="J36" s="30" t="str">
        <f aca="false">IF(COUNTA(B36:H36)=0,"",SETTINGS!$B$9/MAX(1,INT(SETTINGS!$B$8)-INT(SETTINGS!$B$7)+1))</f>
        <v/>
      </c>
      <c r="K36" s="31" t="str">
        <f aca="false">IF(F36="","",F36/J36)</f>
        <v/>
      </c>
      <c r="L36" s="4" t="str">
        <f aca="false">IF(K36="","",IF(K36&gt;=1,"AHEAD",IF(K36&gt;=0.8,"WATCH","BEHIND")))</f>
        <v/>
      </c>
      <c r="M36" s="10"/>
      <c r="N36" s="10"/>
    </row>
    <row r="37" customFormat="false" ht="15" hidden="false" customHeight="true" outlineLevel="0" collapsed="false">
      <c r="A37" s="27" t="n">
        <v>46341</v>
      </c>
      <c r="B37" s="28"/>
      <c r="C37" s="28"/>
      <c r="D37" s="28"/>
      <c r="E37" s="28"/>
      <c r="F37" s="28"/>
      <c r="G37" s="28"/>
      <c r="H37" s="28"/>
      <c r="I37" s="29" t="str">
        <f aca="false">IF(COUNTA(B37:H37)=0,"",B37*SETTINGS!$B$10+C37*SETTINGS!$B$11+D37*SETTINGS!$B$12+E37*SETTINGS!$B$13+F37*SETTINGS!$B$14)</f>
        <v/>
      </c>
      <c r="J37" s="30" t="str">
        <f aca="false">IF(COUNTA(B37:H37)=0,"",SETTINGS!$B$9/MAX(1,INT(SETTINGS!$B$8)-INT(SETTINGS!$B$7)+1))</f>
        <v/>
      </c>
      <c r="K37" s="31" t="str">
        <f aca="false">IF(F37="","",F37/J37)</f>
        <v/>
      </c>
      <c r="L37" s="4" t="str">
        <f aca="false">IF(K37="","",IF(K37&gt;=1,"AHEAD",IF(K37&gt;=0.8,"WATCH","BEHIND")))</f>
        <v/>
      </c>
      <c r="M37" s="10"/>
      <c r="N37" s="10"/>
    </row>
    <row r="38" customFormat="false" ht="15" hidden="false" customHeight="true" outlineLevel="0" collapsed="false">
      <c r="A38" s="27" t="n">
        <v>46342</v>
      </c>
      <c r="B38" s="28"/>
      <c r="C38" s="28"/>
      <c r="D38" s="28"/>
      <c r="E38" s="28"/>
      <c r="F38" s="28"/>
      <c r="G38" s="28"/>
      <c r="H38" s="28"/>
      <c r="I38" s="29" t="str">
        <f aca="false">IF(COUNTA(B38:H38)=0,"",B38*SETTINGS!$B$10+C38*SETTINGS!$B$11+D38*SETTINGS!$B$12+E38*SETTINGS!$B$13+F38*SETTINGS!$B$14)</f>
        <v/>
      </c>
      <c r="J38" s="30" t="str">
        <f aca="false">IF(COUNTA(B38:H38)=0,"",SETTINGS!$B$9/MAX(1,INT(SETTINGS!$B$8)-INT(SETTINGS!$B$7)+1))</f>
        <v/>
      </c>
      <c r="K38" s="31" t="str">
        <f aca="false">IF(F38="","",F38/J38)</f>
        <v/>
      </c>
      <c r="L38" s="4" t="str">
        <f aca="false">IF(K38="","",IF(K38&gt;=1,"AHEAD",IF(K38&gt;=0.8,"WATCH","BEHIND")))</f>
        <v/>
      </c>
      <c r="M38" s="10"/>
      <c r="N38" s="10"/>
    </row>
    <row r="39" customFormat="false" ht="15" hidden="false" customHeight="true" outlineLevel="0" collapsed="false">
      <c r="A39" s="27" t="n">
        <v>46343</v>
      </c>
      <c r="B39" s="28"/>
      <c r="C39" s="28"/>
      <c r="D39" s="28"/>
      <c r="E39" s="28"/>
      <c r="F39" s="28"/>
      <c r="G39" s="28"/>
      <c r="H39" s="28"/>
      <c r="I39" s="29" t="str">
        <f aca="false">IF(COUNTA(B39:H39)=0,"",B39*SETTINGS!$B$10+C39*SETTINGS!$B$11+D39*SETTINGS!$B$12+E39*SETTINGS!$B$13+F39*SETTINGS!$B$14)</f>
        <v/>
      </c>
      <c r="J39" s="30" t="str">
        <f aca="false">IF(COUNTA(B39:H39)=0,"",SETTINGS!$B$9/MAX(1,INT(SETTINGS!$B$8)-INT(SETTINGS!$B$7)+1))</f>
        <v/>
      </c>
      <c r="K39" s="31" t="str">
        <f aca="false">IF(F39="","",F39/J39)</f>
        <v/>
      </c>
      <c r="L39" s="4" t="str">
        <f aca="false">IF(K39="","",IF(K39&gt;=1,"AHEAD",IF(K39&gt;=0.8,"WATCH","BEHIND")))</f>
        <v/>
      </c>
      <c r="M39" s="10"/>
      <c r="N39" s="10"/>
    </row>
    <row r="40" customFormat="false" ht="15" hidden="false" customHeight="true" outlineLevel="0" collapsed="false">
      <c r="A40" s="27" t="n">
        <v>46344</v>
      </c>
      <c r="B40" s="28"/>
      <c r="C40" s="28"/>
      <c r="D40" s="28"/>
      <c r="E40" s="28"/>
      <c r="F40" s="28"/>
      <c r="G40" s="28"/>
      <c r="H40" s="28"/>
      <c r="I40" s="29" t="str">
        <f aca="false">IF(COUNTA(B40:H40)=0,"",B40*SETTINGS!$B$10+C40*SETTINGS!$B$11+D40*SETTINGS!$B$12+E40*SETTINGS!$B$13+F40*SETTINGS!$B$14)</f>
        <v/>
      </c>
      <c r="J40" s="30" t="str">
        <f aca="false">IF(COUNTA(B40:H40)=0,"",SETTINGS!$B$9/MAX(1,INT(SETTINGS!$B$8)-INT(SETTINGS!$B$7)+1))</f>
        <v/>
      </c>
      <c r="K40" s="31" t="str">
        <f aca="false">IF(F40="","",F40/J40)</f>
        <v/>
      </c>
      <c r="L40" s="4" t="str">
        <f aca="false">IF(K40="","",IF(K40&gt;=1,"AHEAD",IF(K40&gt;=0.8,"WATCH","BEHIND")))</f>
        <v/>
      </c>
      <c r="M40" s="10"/>
      <c r="N40" s="10"/>
    </row>
    <row r="41" customFormat="false" ht="15" hidden="false" customHeight="true" outlineLevel="0" collapsed="false">
      <c r="A41" s="27" t="n">
        <v>46345</v>
      </c>
      <c r="B41" s="28"/>
      <c r="C41" s="28"/>
      <c r="D41" s="28"/>
      <c r="E41" s="28"/>
      <c r="F41" s="28"/>
      <c r="G41" s="28"/>
      <c r="H41" s="28"/>
      <c r="I41" s="29" t="str">
        <f aca="false">IF(COUNTA(B41:H41)=0,"",B41*SETTINGS!$B$10+C41*SETTINGS!$B$11+D41*SETTINGS!$B$12+E41*SETTINGS!$B$13+F41*SETTINGS!$B$14)</f>
        <v/>
      </c>
      <c r="J41" s="30" t="str">
        <f aca="false">IF(COUNTA(B41:H41)=0,"",SETTINGS!$B$9/MAX(1,INT(SETTINGS!$B$8)-INT(SETTINGS!$B$7)+1))</f>
        <v/>
      </c>
      <c r="K41" s="31" t="str">
        <f aca="false">IF(F41="","",F41/J41)</f>
        <v/>
      </c>
      <c r="L41" s="4" t="str">
        <f aca="false">IF(K41="","",IF(K41&gt;=1,"AHEAD",IF(K41&gt;=0.8,"WATCH","BEHIND")))</f>
        <v/>
      </c>
      <c r="M41" s="10"/>
      <c r="N41" s="10"/>
    </row>
    <row r="42" customFormat="false" ht="15" hidden="false" customHeight="true" outlineLevel="0" collapsed="false">
      <c r="A42" s="27" t="n">
        <v>46346</v>
      </c>
      <c r="B42" s="28"/>
      <c r="C42" s="28"/>
      <c r="D42" s="28"/>
      <c r="E42" s="28"/>
      <c r="F42" s="28"/>
      <c r="G42" s="28"/>
      <c r="H42" s="28"/>
      <c r="I42" s="29" t="str">
        <f aca="false">IF(COUNTA(B42:H42)=0,"",B42*SETTINGS!$B$10+C42*SETTINGS!$B$11+D42*SETTINGS!$B$12+E42*SETTINGS!$B$13+F42*SETTINGS!$B$14)</f>
        <v/>
      </c>
      <c r="J42" s="30" t="str">
        <f aca="false">IF(COUNTA(B42:H42)=0,"",SETTINGS!$B$9/MAX(1,INT(SETTINGS!$B$8)-INT(SETTINGS!$B$7)+1))</f>
        <v/>
      </c>
      <c r="K42" s="31" t="str">
        <f aca="false">IF(F42="","",F42/J42)</f>
        <v/>
      </c>
      <c r="L42" s="4" t="str">
        <f aca="false">IF(K42="","",IF(K42&gt;=1,"AHEAD",IF(K42&gt;=0.8,"WATCH","BEHIND")))</f>
        <v/>
      </c>
      <c r="M42" s="10"/>
      <c r="N42" s="10"/>
    </row>
    <row r="43" customFormat="false" ht="15" hidden="false" customHeight="true" outlineLevel="0" collapsed="false">
      <c r="A43" s="27" t="n">
        <v>46347</v>
      </c>
      <c r="B43" s="28"/>
      <c r="C43" s="28"/>
      <c r="D43" s="28"/>
      <c r="E43" s="28"/>
      <c r="F43" s="28"/>
      <c r="G43" s="28"/>
      <c r="H43" s="28"/>
      <c r="I43" s="29" t="str">
        <f aca="false">IF(COUNTA(B43:H43)=0,"",B43*SETTINGS!$B$10+C43*SETTINGS!$B$11+D43*SETTINGS!$B$12+E43*SETTINGS!$B$13+F43*SETTINGS!$B$14)</f>
        <v/>
      </c>
      <c r="J43" s="30" t="str">
        <f aca="false">IF(COUNTA(B43:H43)=0,"",SETTINGS!$B$9/MAX(1,INT(SETTINGS!$B$8)-INT(SETTINGS!$B$7)+1))</f>
        <v/>
      </c>
      <c r="K43" s="31" t="str">
        <f aca="false">IF(F43="","",F43/J43)</f>
        <v/>
      </c>
      <c r="L43" s="4" t="str">
        <f aca="false">IF(K43="","",IF(K43&gt;=1,"AHEAD",IF(K43&gt;=0.8,"WATCH","BEHIND")))</f>
        <v/>
      </c>
      <c r="M43" s="10"/>
      <c r="N43" s="10"/>
    </row>
    <row r="44" customFormat="false" ht="15" hidden="false" customHeight="true" outlineLevel="0" collapsed="false">
      <c r="A44" s="27" t="n">
        <v>46348</v>
      </c>
      <c r="B44" s="28"/>
      <c r="C44" s="28"/>
      <c r="D44" s="28"/>
      <c r="E44" s="28"/>
      <c r="F44" s="28"/>
      <c r="G44" s="28"/>
      <c r="H44" s="28"/>
      <c r="I44" s="29" t="str">
        <f aca="false">IF(COUNTA(B44:H44)=0,"",B44*SETTINGS!$B$10+C44*SETTINGS!$B$11+D44*SETTINGS!$B$12+E44*SETTINGS!$B$13+F44*SETTINGS!$B$14)</f>
        <v/>
      </c>
      <c r="J44" s="30" t="str">
        <f aca="false">IF(COUNTA(B44:H44)=0,"",SETTINGS!$B$9/MAX(1,INT(SETTINGS!$B$8)-INT(SETTINGS!$B$7)+1))</f>
        <v/>
      </c>
      <c r="K44" s="31" t="str">
        <f aca="false">IF(F44="","",F44/J44)</f>
        <v/>
      </c>
      <c r="L44" s="4" t="str">
        <f aca="false">IF(K44="","",IF(K44&gt;=1,"AHEAD",IF(K44&gt;=0.8,"WATCH","BEHIND")))</f>
        <v/>
      </c>
      <c r="M44" s="10"/>
      <c r="N44" s="10"/>
    </row>
    <row r="45" customFormat="false" ht="15" hidden="false" customHeight="true" outlineLevel="0" collapsed="false">
      <c r="A45" s="27" t="n">
        <v>46349</v>
      </c>
      <c r="B45" s="28"/>
      <c r="C45" s="28"/>
      <c r="D45" s="28"/>
      <c r="E45" s="28"/>
      <c r="F45" s="28"/>
      <c r="G45" s="28"/>
      <c r="H45" s="28"/>
      <c r="I45" s="29" t="str">
        <f aca="false">IF(COUNTA(B45:H45)=0,"",B45*SETTINGS!$B$10+C45*SETTINGS!$B$11+D45*SETTINGS!$B$12+E45*SETTINGS!$B$13+F45*SETTINGS!$B$14)</f>
        <v/>
      </c>
      <c r="J45" s="30" t="str">
        <f aca="false">IF(COUNTA(B45:H45)=0,"",SETTINGS!$B$9/MAX(1,INT(SETTINGS!$B$8)-INT(SETTINGS!$B$7)+1))</f>
        <v/>
      </c>
      <c r="K45" s="31" t="str">
        <f aca="false">IF(F45="","",F45/J45)</f>
        <v/>
      </c>
      <c r="L45" s="4" t="str">
        <f aca="false">IF(K45="","",IF(K45&gt;=1,"AHEAD",IF(K45&gt;=0.8,"WATCH","BEHIND")))</f>
        <v/>
      </c>
      <c r="M45" s="10"/>
      <c r="N45" s="10"/>
    </row>
    <row r="46" customFormat="false" ht="15" hidden="false" customHeight="true" outlineLevel="0" collapsed="false">
      <c r="A46" s="27" t="n">
        <v>46350</v>
      </c>
      <c r="B46" s="28"/>
      <c r="C46" s="28"/>
      <c r="D46" s="28"/>
      <c r="E46" s="28"/>
      <c r="F46" s="28"/>
      <c r="G46" s="28"/>
      <c r="H46" s="28"/>
      <c r="I46" s="29" t="str">
        <f aca="false">IF(COUNTA(B46:H46)=0,"",B46*SETTINGS!$B$10+C46*SETTINGS!$B$11+D46*SETTINGS!$B$12+E46*SETTINGS!$B$13+F46*SETTINGS!$B$14)</f>
        <v/>
      </c>
      <c r="J46" s="30" t="str">
        <f aca="false">IF(COUNTA(B46:H46)=0,"",SETTINGS!$B$9/MAX(1,INT(SETTINGS!$B$8)-INT(SETTINGS!$B$7)+1))</f>
        <v/>
      </c>
      <c r="K46" s="31" t="str">
        <f aca="false">IF(F46="","",F46/J46)</f>
        <v/>
      </c>
      <c r="L46" s="4" t="str">
        <f aca="false">IF(K46="","",IF(K46&gt;=1,"AHEAD",IF(K46&gt;=0.8,"WATCH","BEHIND")))</f>
        <v/>
      </c>
      <c r="M46" s="10"/>
      <c r="N46" s="10"/>
    </row>
    <row r="47" customFormat="false" ht="15" hidden="false" customHeight="true" outlineLevel="0" collapsed="false">
      <c r="A47" s="27" t="n">
        <v>46351</v>
      </c>
      <c r="B47" s="28"/>
      <c r="C47" s="28"/>
      <c r="D47" s="28"/>
      <c r="E47" s="28"/>
      <c r="F47" s="28"/>
      <c r="G47" s="28"/>
      <c r="H47" s="28"/>
      <c r="I47" s="29" t="str">
        <f aca="false">IF(COUNTA(B47:H47)=0,"",B47*SETTINGS!$B$10+C47*SETTINGS!$B$11+D47*SETTINGS!$B$12+E47*SETTINGS!$B$13+F47*SETTINGS!$B$14)</f>
        <v/>
      </c>
      <c r="J47" s="30" t="str">
        <f aca="false">IF(COUNTA(B47:H47)=0,"",SETTINGS!$B$9/MAX(1,INT(SETTINGS!$B$8)-INT(SETTINGS!$B$7)+1))</f>
        <v/>
      </c>
      <c r="K47" s="31" t="str">
        <f aca="false">IF(F47="","",F47/J47)</f>
        <v/>
      </c>
      <c r="L47" s="4" t="str">
        <f aca="false">IF(K47="","",IF(K47&gt;=1,"AHEAD",IF(K47&gt;=0.8,"WATCH","BEHIND")))</f>
        <v/>
      </c>
      <c r="M47" s="10"/>
      <c r="N47" s="10"/>
    </row>
    <row r="48" customFormat="false" ht="15" hidden="false" customHeight="true" outlineLevel="0" collapsed="false">
      <c r="A48" s="27" t="n">
        <v>46352</v>
      </c>
      <c r="B48" s="28"/>
      <c r="C48" s="28"/>
      <c r="D48" s="28"/>
      <c r="E48" s="28"/>
      <c r="F48" s="28"/>
      <c r="G48" s="28"/>
      <c r="H48" s="28"/>
      <c r="I48" s="29" t="str">
        <f aca="false">IF(COUNTA(B48:H48)=0,"",B48*SETTINGS!$B$10+C48*SETTINGS!$B$11+D48*SETTINGS!$B$12+E48*SETTINGS!$B$13+F48*SETTINGS!$B$14)</f>
        <v/>
      </c>
      <c r="J48" s="30" t="str">
        <f aca="false">IF(COUNTA(B48:H48)=0,"",SETTINGS!$B$9/MAX(1,INT(SETTINGS!$B$8)-INT(SETTINGS!$B$7)+1))</f>
        <v/>
      </c>
      <c r="K48" s="31" t="str">
        <f aca="false">IF(F48="","",F48/J48)</f>
        <v/>
      </c>
      <c r="L48" s="4" t="str">
        <f aca="false">IF(K48="","",IF(K48&gt;=1,"AHEAD",IF(K48&gt;=0.8,"WATCH","BEHIND")))</f>
        <v/>
      </c>
      <c r="M48" s="10"/>
      <c r="N48" s="10"/>
    </row>
    <row r="49" customFormat="false" ht="15" hidden="false" customHeight="true" outlineLevel="0" collapsed="false">
      <c r="A49" s="27" t="n">
        <v>46353</v>
      </c>
      <c r="B49" s="28"/>
      <c r="C49" s="28"/>
      <c r="D49" s="28"/>
      <c r="E49" s="28"/>
      <c r="F49" s="28"/>
      <c r="G49" s="28"/>
      <c r="H49" s="28"/>
      <c r="I49" s="29" t="str">
        <f aca="false">IF(COUNTA(B49:H49)=0,"",B49*SETTINGS!$B$10+C49*SETTINGS!$B$11+D49*SETTINGS!$B$12+E49*SETTINGS!$B$13+F49*SETTINGS!$B$14)</f>
        <v/>
      </c>
      <c r="J49" s="30" t="str">
        <f aca="false">IF(COUNTA(B49:H49)=0,"",SETTINGS!$B$9/MAX(1,INT(SETTINGS!$B$8)-INT(SETTINGS!$B$7)+1))</f>
        <v/>
      </c>
      <c r="K49" s="31" t="str">
        <f aca="false">IF(F49="","",F49/J49)</f>
        <v/>
      </c>
      <c r="L49" s="4" t="str">
        <f aca="false">IF(K49="","",IF(K49&gt;=1,"AHEAD",IF(K49&gt;=0.8,"WATCH","BEHIND")))</f>
        <v/>
      </c>
      <c r="M49" s="10"/>
      <c r="N49" s="10"/>
    </row>
    <row r="50" customFormat="false" ht="15" hidden="false" customHeight="true" outlineLevel="0" collapsed="false">
      <c r="A50" s="27" t="n">
        <v>46354</v>
      </c>
      <c r="B50" s="28"/>
      <c r="C50" s="28"/>
      <c r="D50" s="28"/>
      <c r="E50" s="28"/>
      <c r="F50" s="28"/>
      <c r="G50" s="28"/>
      <c r="H50" s="28"/>
      <c r="I50" s="29" t="str">
        <f aca="false">IF(COUNTA(B50:H50)=0,"",B50*SETTINGS!$B$10+C50*SETTINGS!$B$11+D50*SETTINGS!$B$12+E50*SETTINGS!$B$13+F50*SETTINGS!$B$14)</f>
        <v/>
      </c>
      <c r="J50" s="30" t="str">
        <f aca="false">IF(COUNTA(B50:H50)=0,"",SETTINGS!$B$9/MAX(1,INT(SETTINGS!$B$8)-INT(SETTINGS!$B$7)+1))</f>
        <v/>
      </c>
      <c r="K50" s="31" t="str">
        <f aca="false">IF(F50="","",F50/J50)</f>
        <v/>
      </c>
      <c r="L50" s="4" t="str">
        <f aca="false">IF(K50="","",IF(K50&gt;=1,"AHEAD",IF(K50&gt;=0.8,"WATCH","BEHIND")))</f>
        <v/>
      </c>
      <c r="M50" s="10"/>
      <c r="N50" s="10"/>
    </row>
    <row r="51" customFormat="false" ht="15" hidden="false" customHeight="true" outlineLevel="0" collapsed="false">
      <c r="A51" s="27" t="n">
        <v>46355</v>
      </c>
      <c r="B51" s="28"/>
      <c r="C51" s="28"/>
      <c r="D51" s="28"/>
      <c r="E51" s="28"/>
      <c r="F51" s="28"/>
      <c r="G51" s="28"/>
      <c r="H51" s="28"/>
      <c r="I51" s="29" t="str">
        <f aca="false">IF(COUNTA(B51:H51)=0,"",B51*SETTINGS!$B$10+C51*SETTINGS!$B$11+D51*SETTINGS!$B$12+E51*SETTINGS!$B$13+F51*SETTINGS!$B$14)</f>
        <v/>
      </c>
      <c r="J51" s="30" t="str">
        <f aca="false">IF(COUNTA(B51:H51)=0,"",SETTINGS!$B$9/MAX(1,INT(SETTINGS!$B$8)-INT(SETTINGS!$B$7)+1))</f>
        <v/>
      </c>
      <c r="K51" s="31" t="str">
        <f aca="false">IF(F51="","",F51/J51)</f>
        <v/>
      </c>
      <c r="L51" s="4" t="str">
        <f aca="false">IF(K51="","",IF(K51&gt;=1,"AHEAD",IF(K51&gt;=0.8,"WATCH","BEHIND")))</f>
        <v/>
      </c>
      <c r="M51" s="10"/>
      <c r="N51" s="10"/>
    </row>
    <row r="52" customFormat="false" ht="15" hidden="false" customHeight="true" outlineLevel="0" collapsed="false">
      <c r="A52" s="27" t="n">
        <v>46356</v>
      </c>
      <c r="B52" s="28"/>
      <c r="C52" s="28"/>
      <c r="D52" s="28"/>
      <c r="E52" s="28"/>
      <c r="F52" s="28"/>
      <c r="G52" s="28"/>
      <c r="H52" s="28"/>
      <c r="I52" s="29" t="str">
        <f aca="false">IF(COUNTA(B52:H52)=0,"",B52*SETTINGS!$B$10+C52*SETTINGS!$B$11+D52*SETTINGS!$B$12+E52*SETTINGS!$B$13+F52*SETTINGS!$B$14)</f>
        <v/>
      </c>
      <c r="J52" s="30" t="str">
        <f aca="false">IF(COUNTA(B52:H52)=0,"",SETTINGS!$B$9/MAX(1,INT(SETTINGS!$B$8)-INT(SETTINGS!$B$7)+1))</f>
        <v/>
      </c>
      <c r="K52" s="31" t="str">
        <f aca="false">IF(F52="","",F52/J52)</f>
        <v/>
      </c>
      <c r="L52" s="4" t="str">
        <f aca="false">IF(K52="","",IF(K52&gt;=1,"AHEAD",IF(K52&gt;=0.8,"WATCH","BEHIND")))</f>
        <v/>
      </c>
      <c r="M52" s="10"/>
      <c r="N52" s="10"/>
    </row>
    <row r="53" customFormat="false" ht="15" hidden="false" customHeight="true" outlineLevel="0" collapsed="false">
      <c r="A53" s="27" t="n">
        <v>46357</v>
      </c>
      <c r="B53" s="28"/>
      <c r="C53" s="28"/>
      <c r="D53" s="28"/>
      <c r="E53" s="28"/>
      <c r="F53" s="28"/>
      <c r="G53" s="28"/>
      <c r="H53" s="28"/>
      <c r="I53" s="29" t="str">
        <f aca="false">IF(COUNTA(B53:H53)=0,"",B53*SETTINGS!$B$10+C53*SETTINGS!$B$11+D53*SETTINGS!$B$12+E53*SETTINGS!$B$13+F53*SETTINGS!$B$14)</f>
        <v/>
      </c>
      <c r="J53" s="30" t="str">
        <f aca="false">IF(COUNTA(B53:H53)=0,"",SETTINGS!$B$9/MAX(1,INT(SETTINGS!$B$8)-INT(SETTINGS!$B$7)+1))</f>
        <v/>
      </c>
      <c r="K53" s="31" t="str">
        <f aca="false">IF(F53="","",F53/J53)</f>
        <v/>
      </c>
      <c r="L53" s="4" t="str">
        <f aca="false">IF(K53="","",IF(K53&gt;=1,"AHEAD",IF(K53&gt;=0.8,"WATCH","BEHIND")))</f>
        <v/>
      </c>
      <c r="M53" s="10"/>
      <c r="N53" s="10"/>
    </row>
    <row r="54" customFormat="false" ht="15" hidden="false" customHeight="true" outlineLevel="0" collapsed="false">
      <c r="A54" s="27" t="n">
        <v>46358</v>
      </c>
      <c r="B54" s="28"/>
      <c r="C54" s="28"/>
      <c r="D54" s="28"/>
      <c r="E54" s="28"/>
      <c r="F54" s="28"/>
      <c r="G54" s="28"/>
      <c r="H54" s="28"/>
      <c r="I54" s="29" t="str">
        <f aca="false">IF(COUNTA(B54:H54)=0,"",B54*SETTINGS!$B$10+C54*SETTINGS!$B$11+D54*SETTINGS!$B$12+E54*SETTINGS!$B$13+F54*SETTINGS!$B$14)</f>
        <v/>
      </c>
      <c r="J54" s="30" t="str">
        <f aca="false">IF(COUNTA(B54:H54)=0,"",SETTINGS!$B$9/MAX(1,INT(SETTINGS!$B$8)-INT(SETTINGS!$B$7)+1))</f>
        <v/>
      </c>
      <c r="K54" s="31" t="str">
        <f aca="false">IF(F54="","",F54/J54)</f>
        <v/>
      </c>
      <c r="L54" s="4" t="str">
        <f aca="false">IF(K54="","",IF(K54&gt;=1,"AHEAD",IF(K54&gt;=0.8,"WATCH","BEHIND")))</f>
        <v/>
      </c>
      <c r="M54" s="10"/>
      <c r="N54" s="10"/>
    </row>
    <row r="55" customFormat="false" ht="15" hidden="false" customHeight="true" outlineLevel="0" collapsed="false">
      <c r="A55" s="27" t="n">
        <v>46359</v>
      </c>
      <c r="B55" s="28"/>
      <c r="C55" s="28"/>
      <c r="D55" s="28"/>
      <c r="E55" s="28"/>
      <c r="F55" s="28"/>
      <c r="G55" s="28"/>
      <c r="H55" s="28"/>
      <c r="I55" s="29" t="str">
        <f aca="false">IF(COUNTA(B55:H55)=0,"",B55*SETTINGS!$B$10+C55*SETTINGS!$B$11+D55*SETTINGS!$B$12+E55*SETTINGS!$B$13+F55*SETTINGS!$B$14)</f>
        <v/>
      </c>
      <c r="J55" s="30" t="str">
        <f aca="false">IF(COUNTA(B55:H55)=0,"",SETTINGS!$B$9/MAX(1,INT(SETTINGS!$B$8)-INT(SETTINGS!$B$7)+1))</f>
        <v/>
      </c>
      <c r="K55" s="31" t="str">
        <f aca="false">IF(F55="","",F55/J55)</f>
        <v/>
      </c>
      <c r="L55" s="4" t="str">
        <f aca="false">IF(K55="","",IF(K55&gt;=1,"AHEAD",IF(K55&gt;=0.8,"WATCH","BEHIND")))</f>
        <v/>
      </c>
      <c r="M55" s="10"/>
      <c r="N55" s="10"/>
    </row>
    <row r="56" customFormat="false" ht="15" hidden="false" customHeight="true" outlineLevel="0" collapsed="false">
      <c r="A56" s="27" t="n">
        <v>46360</v>
      </c>
      <c r="B56" s="28"/>
      <c r="C56" s="28"/>
      <c r="D56" s="28"/>
      <c r="E56" s="28"/>
      <c r="F56" s="28"/>
      <c r="G56" s="28"/>
      <c r="H56" s="28"/>
      <c r="I56" s="29" t="str">
        <f aca="false">IF(COUNTA(B56:H56)=0,"",B56*SETTINGS!$B$10+C56*SETTINGS!$B$11+D56*SETTINGS!$B$12+E56*SETTINGS!$B$13+F56*SETTINGS!$B$14)</f>
        <v/>
      </c>
      <c r="J56" s="30" t="str">
        <f aca="false">IF(COUNTA(B56:H56)=0,"",SETTINGS!$B$9/MAX(1,INT(SETTINGS!$B$8)-INT(SETTINGS!$B$7)+1))</f>
        <v/>
      </c>
      <c r="K56" s="31" t="str">
        <f aca="false">IF(F56="","",F56/J56)</f>
        <v/>
      </c>
      <c r="L56" s="4" t="str">
        <f aca="false">IF(K56="","",IF(K56&gt;=1,"AHEAD",IF(K56&gt;=0.8,"WATCH","BEHIND")))</f>
        <v/>
      </c>
      <c r="M56" s="10"/>
      <c r="N56" s="10"/>
    </row>
    <row r="57" customFormat="false" ht="15" hidden="false" customHeight="true" outlineLevel="0" collapsed="false">
      <c r="A57" s="27" t="n">
        <v>46361</v>
      </c>
      <c r="B57" s="28"/>
      <c r="C57" s="28"/>
      <c r="D57" s="28"/>
      <c r="E57" s="28"/>
      <c r="F57" s="28"/>
      <c r="G57" s="28"/>
      <c r="H57" s="28"/>
      <c r="I57" s="29" t="str">
        <f aca="false">IF(COUNTA(B57:H57)=0,"",B57*SETTINGS!$B$10+C57*SETTINGS!$B$11+D57*SETTINGS!$B$12+E57*SETTINGS!$B$13+F57*SETTINGS!$B$14)</f>
        <v/>
      </c>
      <c r="J57" s="30" t="str">
        <f aca="false">IF(COUNTA(B57:H57)=0,"",SETTINGS!$B$9/MAX(1,INT(SETTINGS!$B$8)-INT(SETTINGS!$B$7)+1))</f>
        <v/>
      </c>
      <c r="K57" s="31" t="str">
        <f aca="false">IF(F57="","",F57/J57)</f>
        <v/>
      </c>
      <c r="L57" s="4" t="str">
        <f aca="false">IF(K57="","",IF(K57&gt;=1,"AHEAD",IF(K57&gt;=0.8,"WATCH","BEHIND")))</f>
        <v/>
      </c>
      <c r="M57" s="10"/>
      <c r="N57" s="10"/>
    </row>
    <row r="58" customFormat="false" ht="15" hidden="false" customHeight="true" outlineLevel="0" collapsed="false">
      <c r="A58" s="27" t="n">
        <v>46362</v>
      </c>
      <c r="B58" s="28"/>
      <c r="C58" s="28"/>
      <c r="D58" s="28"/>
      <c r="E58" s="28"/>
      <c r="F58" s="28"/>
      <c r="G58" s="28"/>
      <c r="H58" s="28"/>
      <c r="I58" s="29" t="str">
        <f aca="false">IF(COUNTA(B58:H58)=0,"",B58*SETTINGS!$B$10+C58*SETTINGS!$B$11+D58*SETTINGS!$B$12+E58*SETTINGS!$B$13+F58*SETTINGS!$B$14)</f>
        <v/>
      </c>
      <c r="J58" s="30" t="str">
        <f aca="false">IF(COUNTA(B58:H58)=0,"",SETTINGS!$B$9/MAX(1,INT(SETTINGS!$B$8)-INT(SETTINGS!$B$7)+1))</f>
        <v/>
      </c>
      <c r="K58" s="31" t="str">
        <f aca="false">IF(F58="","",F58/J58)</f>
        <v/>
      </c>
      <c r="L58" s="4" t="str">
        <f aca="false">IF(K58="","",IF(K58&gt;=1,"AHEAD",IF(K58&gt;=0.8,"WATCH","BEHIND")))</f>
        <v/>
      </c>
      <c r="M58" s="10"/>
      <c r="N58" s="10"/>
    </row>
    <row r="59" customFormat="false" ht="15" hidden="false" customHeight="true" outlineLevel="0" collapsed="false">
      <c r="A59" s="27" t="n">
        <v>46363</v>
      </c>
      <c r="B59" s="28"/>
      <c r="C59" s="28"/>
      <c r="D59" s="28"/>
      <c r="E59" s="28"/>
      <c r="F59" s="28"/>
      <c r="G59" s="28"/>
      <c r="H59" s="28"/>
      <c r="I59" s="29" t="str">
        <f aca="false">IF(COUNTA(B59:H59)=0,"",B59*SETTINGS!$B$10+C59*SETTINGS!$B$11+D59*SETTINGS!$B$12+E59*SETTINGS!$B$13+F59*SETTINGS!$B$14)</f>
        <v/>
      </c>
      <c r="J59" s="30" t="str">
        <f aca="false">IF(COUNTA(B59:H59)=0,"",SETTINGS!$B$9/MAX(1,INT(SETTINGS!$B$8)-INT(SETTINGS!$B$7)+1))</f>
        <v/>
      </c>
      <c r="K59" s="31" t="str">
        <f aca="false">IF(F59="","",F59/J59)</f>
        <v/>
      </c>
      <c r="L59" s="4" t="str">
        <f aca="false">IF(K59="","",IF(K59&gt;=1,"AHEAD",IF(K59&gt;=0.8,"WATCH","BEHIND")))</f>
        <v/>
      </c>
      <c r="M59" s="10"/>
      <c r="N59" s="10"/>
    </row>
  </sheetData>
  <mergeCells count="2">
    <mergeCell ref="A1:N2"/>
    <mergeCell ref="A3:L3"/>
  </mergeCells>
  <conditionalFormatting sqref="I6:I59">
    <cfRule type="dataBar" priority="2">
      <dataBar showValue="1" minLength="10" maxLength="90">
        <cfvo type="min" val="0"/>
        <cfvo type="max" val="0"/>
        <color rgb="FF2474D2"/>
      </dataBar>
      <extLst>
        <ext xmlns:x14="http://schemas.microsoft.com/office/spreadsheetml/2009/9/main" uri="{B025F937-C7B1-47D3-B67F-A62EFF666E3E}">
          <x14:id>{63908E39-BE50-428B-9462-25BF71A4E4EA}</x14:id>
        </ext>
      </extLst>
    </cfRule>
  </conditionalFormatting>
  <conditionalFormatting sqref="K6:K59">
    <cfRule type="expression" priority="3" aboveAverage="0" equalAverage="0" bottom="0" percent="0" rank="0" text="" dxfId="0">
      <formula>AND($K6&lt;&gt;"",$K6&gt;=1)</formula>
    </cfRule>
    <cfRule type="expression" priority="4" aboveAverage="0" equalAverage="0" bottom="0" percent="0" rank="0" text="" dxfId="1">
      <formula>AND($K6&lt;&gt;"",$K6&gt;=0.8,$K6&lt;1)</formula>
    </cfRule>
    <cfRule type="expression" priority="5" aboveAverage="0" equalAverage="0" bottom="0" percent="0" rank="0" text="" dxfId="2">
      <formula>AND($K6&lt;&gt;"",$K6&lt;0.8)</formula>
    </cfRule>
  </conditionalFormatting>
  <conditionalFormatting sqref="L6:L59">
    <cfRule type="expression" priority="6" aboveAverage="0" equalAverage="0" bottom="0" percent="0" rank="0" text="" dxfId="3">
      <formula>$L6="AHEAD"</formula>
    </cfRule>
    <cfRule type="expression" priority="7" aboveAverage="0" equalAverage="0" bottom="0" percent="0" rank="0" text="" dxfId="4">
      <formula>$L6="BEHIND"</formula>
    </cfRule>
  </conditionalFormatting>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63908E39-BE50-428B-9462-25BF71A4E4EA}">
            <x14:dataBar minLength="10" maxLength="90" axisPosition="none" gradient="true">
              <x14:cfvo type="min"/>
              <x14:cfvo type="max"/>
              <x14:negativeFillColor rgb="FF2474D2"/>
              <x14:axisColor rgb="FF000000"/>
            </x14:dataBar>
          </x14:cfRule>
          <xm:sqref>I6:I59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5" customHeight="false" zeroHeight="false" outlineLevelRow="0" outlineLevelCol="0"/>
  <cols>
    <col collapsed="false" customWidth="true" hidden="false" outlineLevel="0" max="1" min="1" style="1" width="13"/>
    <col collapsed="false" customWidth="true" hidden="false" outlineLevel="0" max="4" min="2" style="1" width="18"/>
    <col collapsed="false" customWidth="true" hidden="false" outlineLevel="0" max="11" min="5" style="1" width="15"/>
    <col collapsed="false" customWidth="true" hidden="false" outlineLevel="0" max="14" min="12" style="1" width="14"/>
    <col collapsed="false" customWidth="true" hidden="false" outlineLevel="0" max="15" min="15" style="1" width="28"/>
  </cols>
  <sheetData>
    <row r="1" customFormat="false" ht="33.75" hidden="false" customHeight="true" outlineLevel="0" collapsed="false">
      <c r="A1" s="2" t="s">
        <v>95</v>
      </c>
      <c r="B1" s="2"/>
      <c r="C1" s="2"/>
      <c r="D1" s="2"/>
      <c r="E1" s="2"/>
      <c r="F1" s="2"/>
      <c r="G1" s="2"/>
      <c r="H1" s="2"/>
      <c r="I1" s="2"/>
      <c r="J1" s="2"/>
      <c r="K1" s="2"/>
      <c r="L1" s="2"/>
      <c r="M1" s="2"/>
      <c r="N1" s="2"/>
      <c r="O1" s="2"/>
    </row>
    <row r="2" customFormat="false" ht="33.75" hidden="false" customHeight="true" outlineLevel="0" collapsed="false">
      <c r="A2" s="2"/>
      <c r="B2" s="2"/>
      <c r="C2" s="2"/>
      <c r="D2" s="2"/>
      <c r="E2" s="2"/>
      <c r="F2" s="2"/>
      <c r="G2" s="2"/>
      <c r="H2" s="2"/>
      <c r="I2" s="2"/>
      <c r="J2" s="2"/>
      <c r="K2" s="2"/>
      <c r="L2" s="2"/>
      <c r="M2" s="2"/>
      <c r="N2" s="2"/>
      <c r="O2" s="2"/>
    </row>
    <row r="3" customFormat="false" ht="15" hidden="false" customHeight="true" outlineLevel="0" collapsed="false">
      <c r="A3" s="3" t="s">
        <v>96</v>
      </c>
      <c r="B3" s="3"/>
      <c r="C3" s="3"/>
      <c r="D3" s="3"/>
      <c r="E3" s="3"/>
      <c r="F3" s="3"/>
      <c r="G3" s="3"/>
      <c r="H3" s="3"/>
      <c r="I3" s="3"/>
      <c r="J3" s="3"/>
      <c r="K3" s="3"/>
      <c r="L3" s="3"/>
      <c r="M3" s="4"/>
      <c r="N3" s="4"/>
      <c r="O3" s="4"/>
    </row>
    <row r="4" customFormat="false" ht="15" hidden="false" customHeight="true" outlineLevel="0" collapsed="false">
      <c r="A4" s="4"/>
      <c r="B4" s="4"/>
      <c r="C4" s="4"/>
      <c r="D4" s="4"/>
      <c r="E4" s="4"/>
      <c r="F4" s="4"/>
      <c r="G4" s="4"/>
      <c r="H4" s="4"/>
      <c r="I4" s="4"/>
      <c r="J4" s="4"/>
      <c r="K4" s="4"/>
      <c r="L4" s="4"/>
      <c r="M4" s="4"/>
      <c r="N4" s="4"/>
      <c r="O4" s="4"/>
    </row>
    <row r="5" customFormat="false" ht="31.5" hidden="false" customHeight="true" outlineLevel="0" collapsed="false">
      <c r="A5" s="5" t="s">
        <v>97</v>
      </c>
      <c r="B5" s="5" t="s">
        <v>98</v>
      </c>
      <c r="C5" s="5" t="s">
        <v>99</v>
      </c>
      <c r="D5" s="5" t="s">
        <v>100</v>
      </c>
      <c r="E5" s="5" t="s">
        <v>101</v>
      </c>
      <c r="F5" s="5" t="s">
        <v>102</v>
      </c>
      <c r="G5" s="5" t="s">
        <v>103</v>
      </c>
      <c r="H5" s="5" t="s">
        <v>104</v>
      </c>
      <c r="I5" s="5" t="s">
        <v>105</v>
      </c>
      <c r="J5" s="5" t="s">
        <v>106</v>
      </c>
      <c r="K5" s="5" t="s">
        <v>107</v>
      </c>
      <c r="L5" s="5" t="s">
        <v>108</v>
      </c>
      <c r="M5" s="5" t="s">
        <v>109</v>
      </c>
      <c r="N5" s="5" t="s">
        <v>110</v>
      </c>
      <c r="O5" s="5" t="s">
        <v>111</v>
      </c>
    </row>
    <row r="6" customFormat="false" ht="15" hidden="false" customHeight="true" outlineLevel="0" collapsed="false">
      <c r="A6" s="28" t="s">
        <v>112</v>
      </c>
      <c r="B6" s="28" t="s">
        <v>113</v>
      </c>
      <c r="C6" s="28" t="s">
        <v>54</v>
      </c>
      <c r="D6" s="28" t="s">
        <v>65</v>
      </c>
      <c r="E6" s="32" t="n">
        <v>46310</v>
      </c>
      <c r="F6" s="32" t="n">
        <v>46312</v>
      </c>
      <c r="G6" s="32" t="n">
        <v>46319</v>
      </c>
      <c r="H6" s="32" t="n">
        <v>46311</v>
      </c>
      <c r="I6" s="32" t="n">
        <v>46312</v>
      </c>
      <c r="J6" s="32" t="s">
        <v>114</v>
      </c>
      <c r="K6" s="32" t="n">
        <v>46388</v>
      </c>
      <c r="L6" s="4" t="n">
        <f aca="true">IF(F6="","",MAX(0,TODAY()-F6))</f>
        <v>0</v>
      </c>
      <c r="M6" s="4" t="str">
        <f aca="true">IF(OR(A6="",G6="",D6="Enrolled",D6="Not Interested",D6="Do Not Contact"),"",IF(G6&lt;TODAY(),"OVERDUE",IF(G6=TODAY(),"TODAY","UPCOMING")))</f>
        <v/>
      </c>
      <c r="N6" s="4" t="n">
        <f aca="true">IF(E6="","",MAX(0,TODAY()-E6))</f>
        <v>0</v>
      </c>
      <c r="O6" s="4"/>
    </row>
    <row r="7" customFormat="false" ht="15" hidden="false" customHeight="true" outlineLevel="0" collapsed="false">
      <c r="A7" s="28" t="s">
        <v>115</v>
      </c>
      <c r="B7" s="28" t="s">
        <v>116</v>
      </c>
      <c r="C7" s="28" t="s">
        <v>57</v>
      </c>
      <c r="D7" s="28" t="s">
        <v>117</v>
      </c>
      <c r="E7" s="32" t="n">
        <v>46310</v>
      </c>
      <c r="F7" s="32" t="n">
        <v>46313</v>
      </c>
      <c r="G7" s="32" t="n">
        <v>46315</v>
      </c>
      <c r="H7" s="32" t="n">
        <v>46312</v>
      </c>
      <c r="I7" s="32" t="n">
        <v>46313</v>
      </c>
      <c r="J7" s="32" t="s">
        <v>118</v>
      </c>
      <c r="K7" s="32"/>
      <c r="L7" s="4" t="n">
        <f aca="true">IF(F7="","",MAX(0,TODAY()-F7))</f>
        <v>0</v>
      </c>
      <c r="M7" s="4" t="str">
        <f aca="true">IF(OR(A7="",G7="",D7="Enrolled",D7="Not Interested",D7="Do Not Contact"),"",IF(G7&lt;TODAY(),"OVERDUE",IF(G7=TODAY(),"TODAY","UPCOMING")))</f>
        <v>UPCOMING</v>
      </c>
      <c r="N7" s="4" t="n">
        <f aca="true">IF(E7="","",MAX(0,TODAY()-E7))</f>
        <v>0</v>
      </c>
      <c r="O7" s="4"/>
    </row>
    <row r="8" customFormat="false" ht="15" hidden="false" customHeight="true" outlineLevel="0" collapsed="false">
      <c r="A8" s="28" t="s">
        <v>119</v>
      </c>
      <c r="B8" s="28" t="s">
        <v>120</v>
      </c>
      <c r="C8" s="28" t="s">
        <v>60</v>
      </c>
      <c r="D8" s="28" t="s">
        <v>121</v>
      </c>
      <c r="E8" s="32" t="n">
        <v>46311</v>
      </c>
      <c r="F8" s="32" t="n">
        <v>46313</v>
      </c>
      <c r="G8" s="32" t="n">
        <v>46316</v>
      </c>
      <c r="H8" s="32" t="n">
        <v>46317</v>
      </c>
      <c r="I8" s="32"/>
      <c r="J8" s="32" t="s">
        <v>122</v>
      </c>
      <c r="K8" s="32"/>
      <c r="L8" s="4" t="n">
        <f aca="true">IF(F8="","",MAX(0,TODAY()-F8))</f>
        <v>0</v>
      </c>
      <c r="M8" s="4" t="str">
        <f aca="true">IF(OR(A8="",G8="",D8="Enrolled",D8="Not Interested",D8="Do Not Contact"),"",IF(G8&lt;TODAY(),"OVERDUE",IF(G8=TODAY(),"TODAY","UPCOMING")))</f>
        <v>UPCOMING</v>
      </c>
      <c r="N8" s="4" t="n">
        <f aca="true">IF(E8="","",MAX(0,TODAY()-E8))</f>
        <v>0</v>
      </c>
      <c r="O8" s="4"/>
    </row>
    <row r="9" customFormat="false" ht="15" hidden="false" customHeight="true" outlineLevel="0" collapsed="false">
      <c r="A9" s="28" t="s">
        <v>123</v>
      </c>
      <c r="B9" s="28" t="s">
        <v>124</v>
      </c>
      <c r="C9" s="28" t="s">
        <v>54</v>
      </c>
      <c r="D9" s="28" t="s">
        <v>125</v>
      </c>
      <c r="E9" s="32" t="n">
        <v>46311</v>
      </c>
      <c r="F9" s="32" t="n">
        <v>46311</v>
      </c>
      <c r="G9" s="32" t="n">
        <v>46314</v>
      </c>
      <c r="H9" s="32"/>
      <c r="I9" s="32"/>
      <c r="J9" s="32" t="s">
        <v>122</v>
      </c>
      <c r="K9" s="32"/>
      <c r="L9" s="4" t="n">
        <f aca="true">IF(F9="","",MAX(0,TODAY()-F9))</f>
        <v>0</v>
      </c>
      <c r="M9" s="4" t="str">
        <f aca="true">IF(OR(A9="",G9="",D9="Enrolled",D9="Not Interested",D9="Do Not Contact"),"",IF(G9&lt;TODAY(),"OVERDUE",IF(G9=TODAY(),"TODAY","UPCOMING")))</f>
        <v>UPCOMING</v>
      </c>
      <c r="N9" s="4" t="n">
        <f aca="true">IF(E9="","",MAX(0,TODAY()-E9))</f>
        <v>0</v>
      </c>
      <c r="O9" s="4"/>
    </row>
    <row r="10" customFormat="false" ht="15" hidden="false" customHeight="true" outlineLevel="0" collapsed="false">
      <c r="A10" s="28" t="s">
        <v>126</v>
      </c>
      <c r="B10" s="28" t="s">
        <v>127</v>
      </c>
      <c r="C10" s="28" t="s">
        <v>63</v>
      </c>
      <c r="D10" s="28" t="s">
        <v>128</v>
      </c>
      <c r="E10" s="32" t="n">
        <v>46312</v>
      </c>
      <c r="F10" s="32" t="n">
        <v>46312</v>
      </c>
      <c r="G10" s="32" t="n">
        <v>46313</v>
      </c>
      <c r="H10" s="32"/>
      <c r="I10" s="32"/>
      <c r="J10" s="32" t="s">
        <v>122</v>
      </c>
      <c r="K10" s="32"/>
      <c r="L10" s="4" t="n">
        <f aca="true">IF(F10="","",MAX(0,TODAY()-F10))</f>
        <v>0</v>
      </c>
      <c r="M10" s="4" t="str">
        <f aca="true">IF(OR(A10="",G10="",D10="Enrolled",D10="Not Interested",D10="Do Not Contact"),"",IF(G10&lt;TODAY(),"OVERDUE",IF(G10=TODAY(),"TODAY","UPCOMING")))</f>
        <v>UPCOMING</v>
      </c>
      <c r="N10" s="4" t="n">
        <f aca="true">IF(E10="","",MAX(0,TODAY()-E10))</f>
        <v>0</v>
      </c>
      <c r="O10" s="4"/>
    </row>
    <row r="11" customFormat="false" ht="15" hidden="false" customHeight="true" outlineLevel="0" collapsed="false">
      <c r="A11" s="28" t="s">
        <v>129</v>
      </c>
      <c r="B11" s="28" t="s">
        <v>113</v>
      </c>
      <c r="C11" s="28" t="s">
        <v>54</v>
      </c>
      <c r="D11" s="28" t="s">
        <v>65</v>
      </c>
      <c r="E11" s="32" t="n">
        <v>46312</v>
      </c>
      <c r="F11" s="32" t="n">
        <v>46314</v>
      </c>
      <c r="G11" s="32" t="n">
        <v>46321</v>
      </c>
      <c r="H11" s="32" t="n">
        <v>46313</v>
      </c>
      <c r="I11" s="32" t="n">
        <v>46314</v>
      </c>
      <c r="J11" s="32" t="s">
        <v>114</v>
      </c>
      <c r="K11" s="32" t="n">
        <v>46388</v>
      </c>
      <c r="L11" s="4" t="n">
        <f aca="true">IF(F11="","",MAX(0,TODAY()-F11))</f>
        <v>0</v>
      </c>
      <c r="M11" s="4" t="str">
        <f aca="true">IF(OR(A11="",G11="",D11="Enrolled",D11="Not Interested",D11="Do Not Contact"),"",IF(G11&lt;TODAY(),"OVERDUE",IF(G11=TODAY(),"TODAY","UPCOMING")))</f>
        <v/>
      </c>
      <c r="N11" s="4" t="n">
        <f aca="true">IF(E11="","",MAX(0,TODAY()-E11))</f>
        <v>0</v>
      </c>
      <c r="O11" s="4"/>
    </row>
    <row r="12" customFormat="false" ht="15" hidden="false" customHeight="true" outlineLevel="0" collapsed="false">
      <c r="A12" s="28" t="s">
        <v>130</v>
      </c>
      <c r="B12" s="28" t="s">
        <v>131</v>
      </c>
      <c r="C12" s="28" t="s">
        <v>57</v>
      </c>
      <c r="D12" s="28" t="s">
        <v>121</v>
      </c>
      <c r="E12" s="32" t="n">
        <v>46313</v>
      </c>
      <c r="F12" s="32" t="n">
        <v>46314</v>
      </c>
      <c r="G12" s="32" t="n">
        <v>46317</v>
      </c>
      <c r="H12" s="32" t="n">
        <v>46318</v>
      </c>
      <c r="I12" s="32"/>
      <c r="J12" s="32" t="s">
        <v>122</v>
      </c>
      <c r="K12" s="32"/>
      <c r="L12" s="4" t="n">
        <f aca="true">IF(F12="","",MAX(0,TODAY()-F12))</f>
        <v>0</v>
      </c>
      <c r="M12" s="4" t="str">
        <f aca="true">IF(OR(A12="",G12="",D12="Enrolled",D12="Not Interested",D12="Do Not Contact"),"",IF(G12&lt;TODAY(),"OVERDUE",IF(G12=TODAY(),"TODAY","UPCOMING")))</f>
        <v>UPCOMING</v>
      </c>
      <c r="N12" s="4" t="n">
        <f aca="true">IF(E12="","",MAX(0,TODAY()-E12))</f>
        <v>0</v>
      </c>
      <c r="O12" s="4"/>
    </row>
    <row r="13" customFormat="false" ht="15" hidden="false" customHeight="true" outlineLevel="0" collapsed="false">
      <c r="A13" s="28" t="s">
        <v>132</v>
      </c>
      <c r="B13" s="28" t="s">
        <v>133</v>
      </c>
      <c r="C13" s="28" t="s">
        <v>54</v>
      </c>
      <c r="D13" s="28" t="s">
        <v>125</v>
      </c>
      <c r="E13" s="32" t="n">
        <v>46313</v>
      </c>
      <c r="F13" s="32" t="n">
        <v>46314</v>
      </c>
      <c r="G13" s="32" t="n">
        <v>46315</v>
      </c>
      <c r="H13" s="32"/>
      <c r="I13" s="32"/>
      <c r="J13" s="32" t="s">
        <v>122</v>
      </c>
      <c r="K13" s="32"/>
      <c r="L13" s="4" t="n">
        <f aca="true">IF(F13="","",MAX(0,TODAY()-F13))</f>
        <v>0</v>
      </c>
      <c r="M13" s="4" t="str">
        <f aca="true">IF(OR(A13="",G13="",D13="Enrolled",D13="Not Interested",D13="Do Not Contact"),"",IF(G13&lt;TODAY(),"OVERDUE",IF(G13=TODAY(),"TODAY","UPCOMING")))</f>
        <v>UPCOMING</v>
      </c>
      <c r="N13" s="4" t="n">
        <f aca="true">IF(E13="","",MAX(0,TODAY()-E13))</f>
        <v>0</v>
      </c>
      <c r="O13" s="4"/>
    </row>
    <row r="14" customFormat="false" ht="15" hidden="false" customHeight="true" outlineLevel="0" collapsed="false">
      <c r="A14" s="28"/>
      <c r="B14" s="28"/>
      <c r="C14" s="28"/>
      <c r="D14" s="28"/>
      <c r="E14" s="32"/>
      <c r="F14" s="32"/>
      <c r="G14" s="32"/>
      <c r="H14" s="32"/>
      <c r="I14" s="32"/>
      <c r="J14" s="32"/>
      <c r="K14" s="32"/>
      <c r="L14" s="4" t="str">
        <f aca="true">IF(F14="","",MAX(0,TODAY()-F14))</f>
        <v/>
      </c>
      <c r="M14" s="4" t="str">
        <f aca="true">IF(OR(A14="",G14="",D14="Enrolled",D14="Not Interested",D14="Do Not Contact"),"",IF(G14&lt;TODAY(),"OVERDUE",IF(G14=TODAY(),"TODAY","UPCOMING")))</f>
        <v/>
      </c>
      <c r="N14" s="4" t="str">
        <f aca="true">IF(E14="","",MAX(0,TODAY()-E14))</f>
        <v/>
      </c>
      <c r="O14" s="4"/>
    </row>
    <row r="15" customFormat="false" ht="15" hidden="false" customHeight="true" outlineLevel="0" collapsed="false">
      <c r="A15" s="28"/>
      <c r="B15" s="28"/>
      <c r="C15" s="28"/>
      <c r="D15" s="28"/>
      <c r="E15" s="32"/>
      <c r="F15" s="32"/>
      <c r="G15" s="32"/>
      <c r="H15" s="32"/>
      <c r="I15" s="32"/>
      <c r="J15" s="32"/>
      <c r="K15" s="32"/>
      <c r="L15" s="4" t="str">
        <f aca="true">IF(F15="","",MAX(0,TODAY()-F15))</f>
        <v/>
      </c>
      <c r="M15" s="4" t="str">
        <f aca="true">IF(OR(A15="",G15="",D15="Enrolled",D15="Not Interested",D15="Do Not Contact"),"",IF(G15&lt;TODAY(),"OVERDUE",IF(G15=TODAY(),"TODAY","UPCOMING")))</f>
        <v/>
      </c>
      <c r="N15" s="4" t="str">
        <f aca="true">IF(E15="","",MAX(0,TODAY()-E15))</f>
        <v/>
      </c>
      <c r="O15" s="4"/>
    </row>
    <row r="16" customFormat="false" ht="15" hidden="false" customHeight="true" outlineLevel="0" collapsed="false">
      <c r="A16" s="28"/>
      <c r="B16" s="28"/>
      <c r="C16" s="28"/>
      <c r="D16" s="28"/>
      <c r="E16" s="32"/>
      <c r="F16" s="32"/>
      <c r="G16" s="32"/>
      <c r="H16" s="32"/>
      <c r="I16" s="32"/>
      <c r="J16" s="32"/>
      <c r="K16" s="32"/>
      <c r="L16" s="4" t="str">
        <f aca="true">IF(F16="","",MAX(0,TODAY()-F16))</f>
        <v/>
      </c>
      <c r="M16" s="4" t="str">
        <f aca="true">IF(OR(A16="",G16="",D16="Enrolled",D16="Not Interested",D16="Do Not Contact"),"",IF(G16&lt;TODAY(),"OVERDUE",IF(G16=TODAY(),"TODAY","UPCOMING")))</f>
        <v/>
      </c>
      <c r="N16" s="4" t="str">
        <f aca="true">IF(E16="","",MAX(0,TODAY()-E16))</f>
        <v/>
      </c>
      <c r="O16" s="4"/>
    </row>
    <row r="17" customFormat="false" ht="15" hidden="false" customHeight="true" outlineLevel="0" collapsed="false">
      <c r="A17" s="28"/>
      <c r="B17" s="28"/>
      <c r="C17" s="28"/>
      <c r="D17" s="28"/>
      <c r="E17" s="32"/>
      <c r="F17" s="32"/>
      <c r="G17" s="32"/>
      <c r="H17" s="32"/>
      <c r="I17" s="32"/>
      <c r="J17" s="32"/>
      <c r="K17" s="32"/>
      <c r="L17" s="4" t="str">
        <f aca="true">IF(F17="","",MAX(0,TODAY()-F17))</f>
        <v/>
      </c>
      <c r="M17" s="4" t="str">
        <f aca="true">IF(OR(A17="",G17="",D17="Enrolled",D17="Not Interested",D17="Do Not Contact"),"",IF(G17&lt;TODAY(),"OVERDUE",IF(G17=TODAY(),"TODAY","UPCOMING")))</f>
        <v/>
      </c>
      <c r="N17" s="4" t="str">
        <f aca="true">IF(E17="","",MAX(0,TODAY()-E17))</f>
        <v/>
      </c>
      <c r="O17" s="4"/>
    </row>
    <row r="18" customFormat="false" ht="15" hidden="false" customHeight="true" outlineLevel="0" collapsed="false">
      <c r="A18" s="28"/>
      <c r="B18" s="28"/>
      <c r="C18" s="28"/>
      <c r="D18" s="28"/>
      <c r="E18" s="32"/>
      <c r="F18" s="32"/>
      <c r="G18" s="32"/>
      <c r="H18" s="32"/>
      <c r="I18" s="32"/>
      <c r="J18" s="32"/>
      <c r="K18" s="32"/>
      <c r="L18" s="4" t="str">
        <f aca="true">IF(F18="","",MAX(0,TODAY()-F18))</f>
        <v/>
      </c>
      <c r="M18" s="4" t="str">
        <f aca="true">IF(OR(A18="",G18="",D18="Enrolled",D18="Not Interested",D18="Do Not Contact"),"",IF(G18&lt;TODAY(),"OVERDUE",IF(G18=TODAY(),"TODAY","UPCOMING")))</f>
        <v/>
      </c>
      <c r="N18" s="4" t="str">
        <f aca="true">IF(E18="","",MAX(0,TODAY()-E18))</f>
        <v/>
      </c>
      <c r="O18" s="4"/>
    </row>
    <row r="19" customFormat="false" ht="15" hidden="false" customHeight="true" outlineLevel="0" collapsed="false">
      <c r="A19" s="28"/>
      <c r="B19" s="28"/>
      <c r="C19" s="28"/>
      <c r="D19" s="28"/>
      <c r="E19" s="32"/>
      <c r="F19" s="32"/>
      <c r="G19" s="32"/>
      <c r="H19" s="32"/>
      <c r="I19" s="32"/>
      <c r="J19" s="32"/>
      <c r="K19" s="32"/>
      <c r="L19" s="4" t="str">
        <f aca="true">IF(F19="","",MAX(0,TODAY()-F19))</f>
        <v/>
      </c>
      <c r="M19" s="4" t="str">
        <f aca="true">IF(OR(A19="",G19="",D19="Enrolled",D19="Not Interested",D19="Do Not Contact"),"",IF(G19&lt;TODAY(),"OVERDUE",IF(G19=TODAY(),"TODAY","UPCOMING")))</f>
        <v/>
      </c>
      <c r="N19" s="4" t="str">
        <f aca="true">IF(E19="","",MAX(0,TODAY()-E19))</f>
        <v/>
      </c>
      <c r="O19" s="4"/>
    </row>
    <row r="20" customFormat="false" ht="15" hidden="false" customHeight="true" outlineLevel="0" collapsed="false">
      <c r="A20" s="28"/>
      <c r="B20" s="28"/>
      <c r="C20" s="28"/>
      <c r="D20" s="28"/>
      <c r="E20" s="32"/>
      <c r="F20" s="32"/>
      <c r="G20" s="32"/>
      <c r="H20" s="32"/>
      <c r="I20" s="32"/>
      <c r="J20" s="32"/>
      <c r="K20" s="32"/>
      <c r="L20" s="4" t="str">
        <f aca="true">IF(F20="","",MAX(0,TODAY()-F20))</f>
        <v/>
      </c>
      <c r="M20" s="4" t="str">
        <f aca="true">IF(OR(A20="",G20="",D20="Enrolled",D20="Not Interested",D20="Do Not Contact"),"",IF(G20&lt;TODAY(),"OVERDUE",IF(G20=TODAY(),"TODAY","UPCOMING")))</f>
        <v/>
      </c>
      <c r="N20" s="4" t="str">
        <f aca="true">IF(E20="","",MAX(0,TODAY()-E20))</f>
        <v/>
      </c>
      <c r="O20" s="4"/>
    </row>
    <row r="21" customFormat="false" ht="15" hidden="false" customHeight="true" outlineLevel="0" collapsed="false">
      <c r="A21" s="28"/>
      <c r="B21" s="28"/>
      <c r="C21" s="28"/>
      <c r="D21" s="28"/>
      <c r="E21" s="32"/>
      <c r="F21" s="32"/>
      <c r="G21" s="32"/>
      <c r="H21" s="32"/>
      <c r="I21" s="32"/>
      <c r="J21" s="32"/>
      <c r="K21" s="32"/>
      <c r="L21" s="4" t="str">
        <f aca="true">IF(F21="","",MAX(0,TODAY()-F21))</f>
        <v/>
      </c>
      <c r="M21" s="4" t="str">
        <f aca="true">IF(OR(A21="",G21="",D21="Enrolled",D21="Not Interested",D21="Do Not Contact"),"",IF(G21&lt;TODAY(),"OVERDUE",IF(G21=TODAY(),"TODAY","UPCOMING")))</f>
        <v/>
      </c>
      <c r="N21" s="4" t="str">
        <f aca="true">IF(E21="","",MAX(0,TODAY()-E21))</f>
        <v/>
      </c>
      <c r="O21" s="4"/>
    </row>
    <row r="22" customFormat="false" ht="15" hidden="false" customHeight="true" outlineLevel="0" collapsed="false">
      <c r="A22" s="28"/>
      <c r="B22" s="28"/>
      <c r="C22" s="28"/>
      <c r="D22" s="28"/>
      <c r="E22" s="32"/>
      <c r="F22" s="32"/>
      <c r="G22" s="32"/>
      <c r="H22" s="32"/>
      <c r="I22" s="32"/>
      <c r="J22" s="32"/>
      <c r="K22" s="32"/>
      <c r="L22" s="4" t="str">
        <f aca="true">IF(F22="","",MAX(0,TODAY()-F22))</f>
        <v/>
      </c>
      <c r="M22" s="4" t="str">
        <f aca="true">IF(OR(A22="",G22="",D22="Enrolled",D22="Not Interested",D22="Do Not Contact"),"",IF(G22&lt;TODAY(),"OVERDUE",IF(G22=TODAY(),"TODAY","UPCOMING")))</f>
        <v/>
      </c>
      <c r="N22" s="4" t="str">
        <f aca="true">IF(E22="","",MAX(0,TODAY()-E22))</f>
        <v/>
      </c>
      <c r="O22" s="4"/>
    </row>
    <row r="23" customFormat="false" ht="15" hidden="false" customHeight="true" outlineLevel="0" collapsed="false">
      <c r="A23" s="28"/>
      <c r="B23" s="28"/>
      <c r="C23" s="28"/>
      <c r="D23" s="28"/>
      <c r="E23" s="32"/>
      <c r="F23" s="32"/>
      <c r="G23" s="32"/>
      <c r="H23" s="32"/>
      <c r="I23" s="32"/>
      <c r="J23" s="32"/>
      <c r="K23" s="32"/>
      <c r="L23" s="4" t="str">
        <f aca="true">IF(F23="","",MAX(0,TODAY()-F23))</f>
        <v/>
      </c>
      <c r="M23" s="4" t="str">
        <f aca="true">IF(OR(A23="",G23="",D23="Enrolled",D23="Not Interested",D23="Do Not Contact"),"",IF(G23&lt;TODAY(),"OVERDUE",IF(G23=TODAY(),"TODAY","UPCOMING")))</f>
        <v/>
      </c>
      <c r="N23" s="4" t="str">
        <f aca="true">IF(E23="","",MAX(0,TODAY()-E23))</f>
        <v/>
      </c>
      <c r="O23" s="4"/>
    </row>
    <row r="24" customFormat="false" ht="15" hidden="false" customHeight="true" outlineLevel="0" collapsed="false">
      <c r="A24" s="28"/>
      <c r="B24" s="28"/>
      <c r="C24" s="28"/>
      <c r="D24" s="28"/>
      <c r="E24" s="32"/>
      <c r="F24" s="32"/>
      <c r="G24" s="32"/>
      <c r="H24" s="32"/>
      <c r="I24" s="32"/>
      <c r="J24" s="32"/>
      <c r="K24" s="32"/>
      <c r="L24" s="4" t="str">
        <f aca="true">IF(F24="","",MAX(0,TODAY()-F24))</f>
        <v/>
      </c>
      <c r="M24" s="4" t="str">
        <f aca="true">IF(OR(A24="",G24="",D24="Enrolled",D24="Not Interested",D24="Do Not Contact"),"",IF(G24&lt;TODAY(),"OVERDUE",IF(G24=TODAY(),"TODAY","UPCOMING")))</f>
        <v/>
      </c>
      <c r="N24" s="4" t="str">
        <f aca="true">IF(E24="","",MAX(0,TODAY()-E24))</f>
        <v/>
      </c>
      <c r="O24" s="4"/>
    </row>
    <row r="25" customFormat="false" ht="15" hidden="false" customHeight="true" outlineLevel="0" collapsed="false">
      <c r="A25" s="28"/>
      <c r="B25" s="28"/>
      <c r="C25" s="28"/>
      <c r="D25" s="28"/>
      <c r="E25" s="32"/>
      <c r="F25" s="32"/>
      <c r="G25" s="32"/>
      <c r="H25" s="32"/>
      <c r="I25" s="32"/>
      <c r="J25" s="32"/>
      <c r="K25" s="32"/>
      <c r="L25" s="4" t="str">
        <f aca="true">IF(F25="","",MAX(0,TODAY()-F25))</f>
        <v/>
      </c>
      <c r="M25" s="4" t="str">
        <f aca="true">IF(OR(A25="",G25="",D25="Enrolled",D25="Not Interested",D25="Do Not Contact"),"",IF(G25&lt;TODAY(),"OVERDUE",IF(G25=TODAY(),"TODAY","UPCOMING")))</f>
        <v/>
      </c>
      <c r="N25" s="4" t="str">
        <f aca="true">IF(E25="","",MAX(0,TODAY()-E25))</f>
        <v/>
      </c>
      <c r="O25" s="4"/>
    </row>
    <row r="26" customFormat="false" ht="15" hidden="false" customHeight="true" outlineLevel="0" collapsed="false">
      <c r="A26" s="28"/>
      <c r="B26" s="28"/>
      <c r="C26" s="28"/>
      <c r="D26" s="28"/>
      <c r="E26" s="32"/>
      <c r="F26" s="32"/>
      <c r="G26" s="32"/>
      <c r="H26" s="32"/>
      <c r="I26" s="32"/>
      <c r="J26" s="32"/>
      <c r="K26" s="32"/>
      <c r="L26" s="4" t="str">
        <f aca="true">IF(F26="","",MAX(0,TODAY()-F26))</f>
        <v/>
      </c>
      <c r="M26" s="4" t="str">
        <f aca="true">IF(OR(A26="",G26="",D26="Enrolled",D26="Not Interested",D26="Do Not Contact"),"",IF(G26&lt;TODAY(),"OVERDUE",IF(G26=TODAY(),"TODAY","UPCOMING")))</f>
        <v/>
      </c>
      <c r="N26" s="4" t="str">
        <f aca="true">IF(E26="","",MAX(0,TODAY()-E26))</f>
        <v/>
      </c>
      <c r="O26" s="4"/>
    </row>
    <row r="27" customFormat="false" ht="15" hidden="false" customHeight="true" outlineLevel="0" collapsed="false">
      <c r="A27" s="28"/>
      <c r="B27" s="28"/>
      <c r="C27" s="28"/>
      <c r="D27" s="28"/>
      <c r="E27" s="32"/>
      <c r="F27" s="32"/>
      <c r="G27" s="32"/>
      <c r="H27" s="32"/>
      <c r="I27" s="32"/>
      <c r="J27" s="32"/>
      <c r="K27" s="32"/>
      <c r="L27" s="4" t="str">
        <f aca="true">IF(F27="","",MAX(0,TODAY()-F27))</f>
        <v/>
      </c>
      <c r="M27" s="4" t="str">
        <f aca="true">IF(OR(A27="",G27="",D27="Enrolled",D27="Not Interested",D27="Do Not Contact"),"",IF(G27&lt;TODAY(),"OVERDUE",IF(G27=TODAY(),"TODAY","UPCOMING")))</f>
        <v/>
      </c>
      <c r="N27" s="4" t="str">
        <f aca="true">IF(E27="","",MAX(0,TODAY()-E27))</f>
        <v/>
      </c>
      <c r="O27" s="4"/>
    </row>
    <row r="28" customFormat="false" ht="15" hidden="false" customHeight="true" outlineLevel="0" collapsed="false">
      <c r="A28" s="28"/>
      <c r="B28" s="28"/>
      <c r="C28" s="28"/>
      <c r="D28" s="28"/>
      <c r="E28" s="32"/>
      <c r="F28" s="32"/>
      <c r="G28" s="32"/>
      <c r="H28" s="32"/>
      <c r="I28" s="32"/>
      <c r="J28" s="32"/>
      <c r="K28" s="32"/>
      <c r="L28" s="4" t="str">
        <f aca="true">IF(F28="","",MAX(0,TODAY()-F28))</f>
        <v/>
      </c>
      <c r="M28" s="4" t="str">
        <f aca="true">IF(OR(A28="",G28="",D28="Enrolled",D28="Not Interested",D28="Do Not Contact"),"",IF(G28&lt;TODAY(),"OVERDUE",IF(G28=TODAY(),"TODAY","UPCOMING")))</f>
        <v/>
      </c>
      <c r="N28" s="4" t="str">
        <f aca="true">IF(E28="","",MAX(0,TODAY()-E28))</f>
        <v/>
      </c>
      <c r="O28" s="4"/>
    </row>
    <row r="29" customFormat="false" ht="15" hidden="false" customHeight="true" outlineLevel="0" collapsed="false">
      <c r="A29" s="28"/>
      <c r="B29" s="28"/>
      <c r="C29" s="28"/>
      <c r="D29" s="28"/>
      <c r="E29" s="32"/>
      <c r="F29" s="32"/>
      <c r="G29" s="32"/>
      <c r="H29" s="32"/>
      <c r="I29" s="32"/>
      <c r="J29" s="32"/>
      <c r="K29" s="32"/>
      <c r="L29" s="4" t="str">
        <f aca="true">IF(F29="","",MAX(0,TODAY()-F29))</f>
        <v/>
      </c>
      <c r="M29" s="4" t="str">
        <f aca="true">IF(OR(A29="",G29="",D29="Enrolled",D29="Not Interested",D29="Do Not Contact"),"",IF(G29&lt;TODAY(),"OVERDUE",IF(G29=TODAY(),"TODAY","UPCOMING")))</f>
        <v/>
      </c>
      <c r="N29" s="4" t="str">
        <f aca="true">IF(E29="","",MAX(0,TODAY()-E29))</f>
        <v/>
      </c>
      <c r="O29" s="4"/>
    </row>
    <row r="30" customFormat="false" ht="15" hidden="false" customHeight="true" outlineLevel="0" collapsed="false">
      <c r="A30" s="28"/>
      <c r="B30" s="28"/>
      <c r="C30" s="28"/>
      <c r="D30" s="28"/>
      <c r="E30" s="32"/>
      <c r="F30" s="32"/>
      <c r="G30" s="32"/>
      <c r="H30" s="32"/>
      <c r="I30" s="32"/>
      <c r="J30" s="32"/>
      <c r="K30" s="32"/>
      <c r="L30" s="4" t="str">
        <f aca="true">IF(F30="","",MAX(0,TODAY()-F30))</f>
        <v/>
      </c>
      <c r="M30" s="4" t="str">
        <f aca="true">IF(OR(A30="",G30="",D30="Enrolled",D30="Not Interested",D30="Do Not Contact"),"",IF(G30&lt;TODAY(),"OVERDUE",IF(G30=TODAY(),"TODAY","UPCOMING")))</f>
        <v/>
      </c>
      <c r="N30" s="4" t="str">
        <f aca="true">IF(E30="","",MAX(0,TODAY()-E30))</f>
        <v/>
      </c>
      <c r="O30" s="4"/>
    </row>
    <row r="31" customFormat="false" ht="15" hidden="false" customHeight="true" outlineLevel="0" collapsed="false">
      <c r="A31" s="28"/>
      <c r="B31" s="28"/>
      <c r="C31" s="28"/>
      <c r="D31" s="28"/>
      <c r="E31" s="32"/>
      <c r="F31" s="32"/>
      <c r="G31" s="32"/>
      <c r="H31" s="32"/>
      <c r="I31" s="32"/>
      <c r="J31" s="32"/>
      <c r="K31" s="32"/>
      <c r="L31" s="4" t="str">
        <f aca="true">IF(F31="","",MAX(0,TODAY()-F31))</f>
        <v/>
      </c>
      <c r="M31" s="4" t="str">
        <f aca="true">IF(OR(A31="",G31="",D31="Enrolled",D31="Not Interested",D31="Do Not Contact"),"",IF(G31&lt;TODAY(),"OVERDUE",IF(G31=TODAY(),"TODAY","UPCOMING")))</f>
        <v/>
      </c>
      <c r="N31" s="4" t="str">
        <f aca="true">IF(E31="","",MAX(0,TODAY()-E31))</f>
        <v/>
      </c>
      <c r="O31" s="4"/>
    </row>
    <row r="32" customFormat="false" ht="15" hidden="false" customHeight="true" outlineLevel="0" collapsed="false">
      <c r="A32" s="28"/>
      <c r="B32" s="28"/>
      <c r="C32" s="28"/>
      <c r="D32" s="28"/>
      <c r="E32" s="32"/>
      <c r="F32" s="32"/>
      <c r="G32" s="32"/>
      <c r="H32" s="32"/>
      <c r="I32" s="32"/>
      <c r="J32" s="32"/>
      <c r="K32" s="32"/>
      <c r="L32" s="4" t="str">
        <f aca="true">IF(F32="","",MAX(0,TODAY()-F32))</f>
        <v/>
      </c>
      <c r="M32" s="4" t="str">
        <f aca="true">IF(OR(A32="",G32="",D32="Enrolled",D32="Not Interested",D32="Do Not Contact"),"",IF(G32&lt;TODAY(),"OVERDUE",IF(G32=TODAY(),"TODAY","UPCOMING")))</f>
        <v/>
      </c>
      <c r="N32" s="4" t="str">
        <f aca="true">IF(E32="","",MAX(0,TODAY()-E32))</f>
        <v/>
      </c>
      <c r="O32" s="4"/>
    </row>
    <row r="33" customFormat="false" ht="15" hidden="false" customHeight="true" outlineLevel="0" collapsed="false">
      <c r="A33" s="28"/>
      <c r="B33" s="28"/>
      <c r="C33" s="28"/>
      <c r="D33" s="28"/>
      <c r="E33" s="32"/>
      <c r="F33" s="32"/>
      <c r="G33" s="32"/>
      <c r="H33" s="32"/>
      <c r="I33" s="32"/>
      <c r="J33" s="32"/>
      <c r="K33" s="32"/>
      <c r="L33" s="4" t="str">
        <f aca="true">IF(F33="","",MAX(0,TODAY()-F33))</f>
        <v/>
      </c>
      <c r="M33" s="4" t="str">
        <f aca="true">IF(OR(A33="",G33="",D33="Enrolled",D33="Not Interested",D33="Do Not Contact"),"",IF(G33&lt;TODAY(),"OVERDUE",IF(G33=TODAY(),"TODAY","UPCOMING")))</f>
        <v/>
      </c>
      <c r="N33" s="4" t="str">
        <f aca="true">IF(E33="","",MAX(0,TODAY()-E33))</f>
        <v/>
      </c>
      <c r="O33" s="4"/>
    </row>
    <row r="34" customFormat="false" ht="15" hidden="false" customHeight="true" outlineLevel="0" collapsed="false">
      <c r="A34" s="28"/>
      <c r="B34" s="28"/>
      <c r="C34" s="28"/>
      <c r="D34" s="28"/>
      <c r="E34" s="32"/>
      <c r="F34" s="32"/>
      <c r="G34" s="32"/>
      <c r="H34" s="32"/>
      <c r="I34" s="32"/>
      <c r="J34" s="32"/>
      <c r="K34" s="32"/>
      <c r="L34" s="4" t="str">
        <f aca="true">IF(F34="","",MAX(0,TODAY()-F34))</f>
        <v/>
      </c>
      <c r="M34" s="4" t="str">
        <f aca="true">IF(OR(A34="",G34="",D34="Enrolled",D34="Not Interested",D34="Do Not Contact"),"",IF(G34&lt;TODAY(),"OVERDUE",IF(G34=TODAY(),"TODAY","UPCOMING")))</f>
        <v/>
      </c>
      <c r="N34" s="4" t="str">
        <f aca="true">IF(E34="","",MAX(0,TODAY()-E34))</f>
        <v/>
      </c>
      <c r="O34" s="4"/>
    </row>
    <row r="35" customFormat="false" ht="15" hidden="false" customHeight="true" outlineLevel="0" collapsed="false">
      <c r="A35" s="28"/>
      <c r="B35" s="28"/>
      <c r="C35" s="28"/>
      <c r="D35" s="28"/>
      <c r="E35" s="32"/>
      <c r="F35" s="32"/>
      <c r="G35" s="32"/>
      <c r="H35" s="32"/>
      <c r="I35" s="32"/>
      <c r="J35" s="32"/>
      <c r="K35" s="32"/>
      <c r="L35" s="4" t="str">
        <f aca="true">IF(F35="","",MAX(0,TODAY()-F35))</f>
        <v/>
      </c>
      <c r="M35" s="4" t="str">
        <f aca="true">IF(OR(A35="",G35="",D35="Enrolled",D35="Not Interested",D35="Do Not Contact"),"",IF(G35&lt;TODAY(),"OVERDUE",IF(G35=TODAY(),"TODAY","UPCOMING")))</f>
        <v/>
      </c>
      <c r="N35" s="4" t="str">
        <f aca="true">IF(E35="","",MAX(0,TODAY()-E35))</f>
        <v/>
      </c>
      <c r="O35" s="4"/>
    </row>
    <row r="36" customFormat="false" ht="15" hidden="false" customHeight="true" outlineLevel="0" collapsed="false">
      <c r="A36" s="28"/>
      <c r="B36" s="28"/>
      <c r="C36" s="28"/>
      <c r="D36" s="28"/>
      <c r="E36" s="32"/>
      <c r="F36" s="32"/>
      <c r="G36" s="32"/>
      <c r="H36" s="32"/>
      <c r="I36" s="32"/>
      <c r="J36" s="32"/>
      <c r="K36" s="32"/>
      <c r="L36" s="4" t="str">
        <f aca="true">IF(F36="","",MAX(0,TODAY()-F36))</f>
        <v/>
      </c>
      <c r="M36" s="4" t="str">
        <f aca="true">IF(OR(A36="",G36="",D36="Enrolled",D36="Not Interested",D36="Do Not Contact"),"",IF(G36&lt;TODAY(),"OVERDUE",IF(G36=TODAY(),"TODAY","UPCOMING")))</f>
        <v/>
      </c>
      <c r="N36" s="4" t="str">
        <f aca="true">IF(E36="","",MAX(0,TODAY()-E36))</f>
        <v/>
      </c>
      <c r="O36" s="4"/>
    </row>
    <row r="37" customFormat="false" ht="15" hidden="false" customHeight="true" outlineLevel="0" collapsed="false">
      <c r="A37" s="28"/>
      <c r="B37" s="28"/>
      <c r="C37" s="28"/>
      <c r="D37" s="28"/>
      <c r="E37" s="32"/>
      <c r="F37" s="32"/>
      <c r="G37" s="32"/>
      <c r="H37" s="32"/>
      <c r="I37" s="32"/>
      <c r="J37" s="32"/>
      <c r="K37" s="32"/>
      <c r="L37" s="4" t="str">
        <f aca="true">IF(F37="","",MAX(0,TODAY()-F37))</f>
        <v/>
      </c>
      <c r="M37" s="4" t="str">
        <f aca="true">IF(OR(A37="",G37="",D37="Enrolled",D37="Not Interested",D37="Do Not Contact"),"",IF(G37&lt;TODAY(),"OVERDUE",IF(G37=TODAY(),"TODAY","UPCOMING")))</f>
        <v/>
      </c>
      <c r="N37" s="4" t="str">
        <f aca="true">IF(E37="","",MAX(0,TODAY()-E37))</f>
        <v/>
      </c>
      <c r="O37" s="4"/>
    </row>
    <row r="38" customFormat="false" ht="15" hidden="false" customHeight="true" outlineLevel="0" collapsed="false">
      <c r="A38" s="28"/>
      <c r="B38" s="28"/>
      <c r="C38" s="28"/>
      <c r="D38" s="28"/>
      <c r="E38" s="32"/>
      <c r="F38" s="32"/>
      <c r="G38" s="32"/>
      <c r="H38" s="32"/>
      <c r="I38" s="32"/>
      <c r="J38" s="32"/>
      <c r="K38" s="32"/>
      <c r="L38" s="4" t="str">
        <f aca="true">IF(F38="","",MAX(0,TODAY()-F38))</f>
        <v/>
      </c>
      <c r="M38" s="4" t="str">
        <f aca="true">IF(OR(A38="",G38="",D38="Enrolled",D38="Not Interested",D38="Do Not Contact"),"",IF(G38&lt;TODAY(),"OVERDUE",IF(G38=TODAY(),"TODAY","UPCOMING")))</f>
        <v/>
      </c>
      <c r="N38" s="4" t="str">
        <f aca="true">IF(E38="","",MAX(0,TODAY()-E38))</f>
        <v/>
      </c>
      <c r="O38" s="4"/>
    </row>
    <row r="39" customFormat="false" ht="15" hidden="false" customHeight="true" outlineLevel="0" collapsed="false">
      <c r="A39" s="28"/>
      <c r="B39" s="28"/>
      <c r="C39" s="28"/>
      <c r="D39" s="28"/>
      <c r="E39" s="32"/>
      <c r="F39" s="32"/>
      <c r="G39" s="32"/>
      <c r="H39" s="32"/>
      <c r="I39" s="32"/>
      <c r="J39" s="32"/>
      <c r="K39" s="32"/>
      <c r="L39" s="4" t="str">
        <f aca="true">IF(F39="","",MAX(0,TODAY()-F39))</f>
        <v/>
      </c>
      <c r="M39" s="4" t="str">
        <f aca="true">IF(OR(A39="",G39="",D39="Enrolled",D39="Not Interested",D39="Do Not Contact"),"",IF(G39&lt;TODAY(),"OVERDUE",IF(G39=TODAY(),"TODAY","UPCOMING")))</f>
        <v/>
      </c>
      <c r="N39" s="4" t="str">
        <f aca="true">IF(E39="","",MAX(0,TODAY()-E39))</f>
        <v/>
      </c>
      <c r="O39" s="4"/>
    </row>
    <row r="40" customFormat="false" ht="15" hidden="false" customHeight="true" outlineLevel="0" collapsed="false">
      <c r="A40" s="28"/>
      <c r="B40" s="28"/>
      <c r="C40" s="28"/>
      <c r="D40" s="28"/>
      <c r="E40" s="32"/>
      <c r="F40" s="32"/>
      <c r="G40" s="32"/>
      <c r="H40" s="32"/>
      <c r="I40" s="32"/>
      <c r="J40" s="32"/>
      <c r="K40" s="32"/>
      <c r="L40" s="4" t="str">
        <f aca="true">IF(F40="","",MAX(0,TODAY()-F40))</f>
        <v/>
      </c>
      <c r="M40" s="4" t="str">
        <f aca="true">IF(OR(A40="",G40="",D40="Enrolled",D40="Not Interested",D40="Do Not Contact"),"",IF(G40&lt;TODAY(),"OVERDUE",IF(G40=TODAY(),"TODAY","UPCOMING")))</f>
        <v/>
      </c>
      <c r="N40" s="4" t="str">
        <f aca="true">IF(E40="","",MAX(0,TODAY()-E40))</f>
        <v/>
      </c>
      <c r="O40" s="4"/>
    </row>
    <row r="41" customFormat="false" ht="15" hidden="false" customHeight="true" outlineLevel="0" collapsed="false">
      <c r="A41" s="28"/>
      <c r="B41" s="28"/>
      <c r="C41" s="28"/>
      <c r="D41" s="28"/>
      <c r="E41" s="32"/>
      <c r="F41" s="32"/>
      <c r="G41" s="32"/>
      <c r="H41" s="32"/>
      <c r="I41" s="32"/>
      <c r="J41" s="32"/>
      <c r="K41" s="32"/>
      <c r="L41" s="4" t="str">
        <f aca="true">IF(F41="","",MAX(0,TODAY()-F41))</f>
        <v/>
      </c>
      <c r="M41" s="4" t="str">
        <f aca="true">IF(OR(A41="",G41="",D41="Enrolled",D41="Not Interested",D41="Do Not Contact"),"",IF(G41&lt;TODAY(),"OVERDUE",IF(G41=TODAY(),"TODAY","UPCOMING")))</f>
        <v/>
      </c>
      <c r="N41" s="4" t="str">
        <f aca="true">IF(E41="","",MAX(0,TODAY()-E41))</f>
        <v/>
      </c>
      <c r="O41" s="4"/>
    </row>
    <row r="42" customFormat="false" ht="15" hidden="false" customHeight="true" outlineLevel="0" collapsed="false">
      <c r="A42" s="28"/>
      <c r="B42" s="28"/>
      <c r="C42" s="28"/>
      <c r="D42" s="28"/>
      <c r="E42" s="32"/>
      <c r="F42" s="32"/>
      <c r="G42" s="32"/>
      <c r="H42" s="32"/>
      <c r="I42" s="32"/>
      <c r="J42" s="32"/>
      <c r="K42" s="32"/>
      <c r="L42" s="4" t="str">
        <f aca="true">IF(F42="","",MAX(0,TODAY()-F42))</f>
        <v/>
      </c>
      <c r="M42" s="4" t="str">
        <f aca="true">IF(OR(A42="",G42="",D42="Enrolled",D42="Not Interested",D42="Do Not Contact"),"",IF(G42&lt;TODAY(),"OVERDUE",IF(G42=TODAY(),"TODAY","UPCOMING")))</f>
        <v/>
      </c>
      <c r="N42" s="4" t="str">
        <f aca="true">IF(E42="","",MAX(0,TODAY()-E42))</f>
        <v/>
      </c>
      <c r="O42" s="4"/>
    </row>
    <row r="43" customFormat="false" ht="15" hidden="false" customHeight="true" outlineLevel="0" collapsed="false">
      <c r="A43" s="28"/>
      <c r="B43" s="28"/>
      <c r="C43" s="28"/>
      <c r="D43" s="28"/>
      <c r="E43" s="32"/>
      <c r="F43" s="32"/>
      <c r="G43" s="32"/>
      <c r="H43" s="32"/>
      <c r="I43" s="32"/>
      <c r="J43" s="32"/>
      <c r="K43" s="32"/>
      <c r="L43" s="4" t="str">
        <f aca="true">IF(F43="","",MAX(0,TODAY()-F43))</f>
        <v/>
      </c>
      <c r="M43" s="4" t="str">
        <f aca="true">IF(OR(A43="",G43="",D43="Enrolled",D43="Not Interested",D43="Do Not Contact"),"",IF(G43&lt;TODAY(),"OVERDUE",IF(G43=TODAY(),"TODAY","UPCOMING")))</f>
        <v/>
      </c>
      <c r="N43" s="4" t="str">
        <f aca="true">IF(E43="","",MAX(0,TODAY()-E43))</f>
        <v/>
      </c>
      <c r="O43" s="4"/>
    </row>
    <row r="44" customFormat="false" ht="15" hidden="false" customHeight="true" outlineLevel="0" collapsed="false">
      <c r="A44" s="28"/>
      <c r="B44" s="28"/>
      <c r="C44" s="28"/>
      <c r="D44" s="28"/>
      <c r="E44" s="32"/>
      <c r="F44" s="32"/>
      <c r="G44" s="32"/>
      <c r="H44" s="32"/>
      <c r="I44" s="32"/>
      <c r="J44" s="32"/>
      <c r="K44" s="32"/>
      <c r="L44" s="4" t="str">
        <f aca="true">IF(F44="","",MAX(0,TODAY()-F44))</f>
        <v/>
      </c>
      <c r="M44" s="4" t="str">
        <f aca="true">IF(OR(A44="",G44="",D44="Enrolled",D44="Not Interested",D44="Do Not Contact"),"",IF(G44&lt;TODAY(),"OVERDUE",IF(G44=TODAY(),"TODAY","UPCOMING")))</f>
        <v/>
      </c>
      <c r="N44" s="4" t="str">
        <f aca="true">IF(E44="","",MAX(0,TODAY()-E44))</f>
        <v/>
      </c>
      <c r="O44" s="4"/>
    </row>
    <row r="45" customFormat="false" ht="15" hidden="false" customHeight="true" outlineLevel="0" collapsed="false">
      <c r="A45" s="28"/>
      <c r="B45" s="28"/>
      <c r="C45" s="28"/>
      <c r="D45" s="28"/>
      <c r="E45" s="32"/>
      <c r="F45" s="32"/>
      <c r="G45" s="32"/>
      <c r="H45" s="32"/>
      <c r="I45" s="32"/>
      <c r="J45" s="32"/>
      <c r="K45" s="32"/>
      <c r="L45" s="4" t="str">
        <f aca="true">IF(F45="","",MAX(0,TODAY()-F45))</f>
        <v/>
      </c>
      <c r="M45" s="4" t="str">
        <f aca="true">IF(OR(A45="",G45="",D45="Enrolled",D45="Not Interested",D45="Do Not Contact"),"",IF(G45&lt;TODAY(),"OVERDUE",IF(G45=TODAY(),"TODAY","UPCOMING")))</f>
        <v/>
      </c>
      <c r="N45" s="4" t="str">
        <f aca="true">IF(E45="","",MAX(0,TODAY()-E45))</f>
        <v/>
      </c>
      <c r="O45" s="4"/>
    </row>
    <row r="46" customFormat="false" ht="15" hidden="false" customHeight="true" outlineLevel="0" collapsed="false">
      <c r="A46" s="28"/>
      <c r="B46" s="28"/>
      <c r="C46" s="28"/>
      <c r="D46" s="28"/>
      <c r="E46" s="32"/>
      <c r="F46" s="32"/>
      <c r="G46" s="32"/>
      <c r="H46" s="32"/>
      <c r="I46" s="32"/>
      <c r="J46" s="32"/>
      <c r="K46" s="32"/>
      <c r="L46" s="4" t="str">
        <f aca="true">IF(F46="","",MAX(0,TODAY()-F46))</f>
        <v/>
      </c>
      <c r="M46" s="4" t="str">
        <f aca="true">IF(OR(A46="",G46="",D46="Enrolled",D46="Not Interested",D46="Do Not Contact"),"",IF(G46&lt;TODAY(),"OVERDUE",IF(G46=TODAY(),"TODAY","UPCOMING")))</f>
        <v/>
      </c>
      <c r="N46" s="4" t="str">
        <f aca="true">IF(E46="","",MAX(0,TODAY()-E46))</f>
        <v/>
      </c>
      <c r="O46" s="4"/>
    </row>
    <row r="47" customFormat="false" ht="15" hidden="false" customHeight="true" outlineLevel="0" collapsed="false">
      <c r="A47" s="28"/>
      <c r="B47" s="28"/>
      <c r="C47" s="28"/>
      <c r="D47" s="28"/>
      <c r="E47" s="32"/>
      <c r="F47" s="32"/>
      <c r="G47" s="32"/>
      <c r="H47" s="32"/>
      <c r="I47" s="32"/>
      <c r="J47" s="32"/>
      <c r="K47" s="32"/>
      <c r="L47" s="4" t="str">
        <f aca="true">IF(F47="","",MAX(0,TODAY()-F47))</f>
        <v/>
      </c>
      <c r="M47" s="4" t="str">
        <f aca="true">IF(OR(A47="",G47="",D47="Enrolled",D47="Not Interested",D47="Do Not Contact"),"",IF(G47&lt;TODAY(),"OVERDUE",IF(G47=TODAY(),"TODAY","UPCOMING")))</f>
        <v/>
      </c>
      <c r="N47" s="4" t="str">
        <f aca="true">IF(E47="","",MAX(0,TODAY()-E47))</f>
        <v/>
      </c>
      <c r="O47" s="4"/>
    </row>
    <row r="48" customFormat="false" ht="15" hidden="false" customHeight="true" outlineLevel="0" collapsed="false">
      <c r="A48" s="28"/>
      <c r="B48" s="28"/>
      <c r="C48" s="28"/>
      <c r="D48" s="28"/>
      <c r="E48" s="32"/>
      <c r="F48" s="32"/>
      <c r="G48" s="32"/>
      <c r="H48" s="32"/>
      <c r="I48" s="32"/>
      <c r="J48" s="32"/>
      <c r="K48" s="32"/>
      <c r="L48" s="4" t="str">
        <f aca="true">IF(F48="","",MAX(0,TODAY()-F48))</f>
        <v/>
      </c>
      <c r="M48" s="4" t="str">
        <f aca="true">IF(OR(A48="",G48="",D48="Enrolled",D48="Not Interested",D48="Do Not Contact"),"",IF(G48&lt;TODAY(),"OVERDUE",IF(G48=TODAY(),"TODAY","UPCOMING")))</f>
        <v/>
      </c>
      <c r="N48" s="4" t="str">
        <f aca="true">IF(E48="","",MAX(0,TODAY()-E48))</f>
        <v/>
      </c>
      <c r="O48" s="4"/>
    </row>
    <row r="49" customFormat="false" ht="15" hidden="false" customHeight="true" outlineLevel="0" collapsed="false">
      <c r="A49" s="28"/>
      <c r="B49" s="28"/>
      <c r="C49" s="28"/>
      <c r="D49" s="28"/>
      <c r="E49" s="32"/>
      <c r="F49" s="32"/>
      <c r="G49" s="32"/>
      <c r="H49" s="32"/>
      <c r="I49" s="32"/>
      <c r="J49" s="32"/>
      <c r="K49" s="32"/>
      <c r="L49" s="4" t="str">
        <f aca="true">IF(F49="","",MAX(0,TODAY()-F49))</f>
        <v/>
      </c>
      <c r="M49" s="4" t="str">
        <f aca="true">IF(OR(A49="",G49="",D49="Enrolled",D49="Not Interested",D49="Do Not Contact"),"",IF(G49&lt;TODAY(),"OVERDUE",IF(G49=TODAY(),"TODAY","UPCOMING")))</f>
        <v/>
      </c>
      <c r="N49" s="4" t="str">
        <f aca="true">IF(E49="","",MAX(0,TODAY()-E49))</f>
        <v/>
      </c>
      <c r="O49" s="4"/>
    </row>
    <row r="50" customFormat="false" ht="15" hidden="false" customHeight="true" outlineLevel="0" collapsed="false">
      <c r="A50" s="28"/>
      <c r="B50" s="28"/>
      <c r="C50" s="28"/>
      <c r="D50" s="28"/>
      <c r="E50" s="32"/>
      <c r="F50" s="32"/>
      <c r="G50" s="32"/>
      <c r="H50" s="32"/>
      <c r="I50" s="32"/>
      <c r="J50" s="32"/>
      <c r="K50" s="32"/>
      <c r="L50" s="4" t="str">
        <f aca="true">IF(F50="","",MAX(0,TODAY()-F50))</f>
        <v/>
      </c>
      <c r="M50" s="4" t="str">
        <f aca="true">IF(OR(A50="",G50="",D50="Enrolled",D50="Not Interested",D50="Do Not Contact"),"",IF(G50&lt;TODAY(),"OVERDUE",IF(G50=TODAY(),"TODAY","UPCOMING")))</f>
        <v/>
      </c>
      <c r="N50" s="4" t="str">
        <f aca="true">IF(E50="","",MAX(0,TODAY()-E50))</f>
        <v/>
      </c>
      <c r="O50" s="4"/>
    </row>
    <row r="51" customFormat="false" ht="15" hidden="false" customHeight="true" outlineLevel="0" collapsed="false">
      <c r="A51" s="28"/>
      <c r="B51" s="28"/>
      <c r="C51" s="28"/>
      <c r="D51" s="28"/>
      <c r="E51" s="32"/>
      <c r="F51" s="32"/>
      <c r="G51" s="32"/>
      <c r="H51" s="32"/>
      <c r="I51" s="32"/>
      <c r="J51" s="32"/>
      <c r="K51" s="32"/>
      <c r="L51" s="4" t="str">
        <f aca="true">IF(F51="","",MAX(0,TODAY()-F51))</f>
        <v/>
      </c>
      <c r="M51" s="4" t="str">
        <f aca="true">IF(OR(A51="",G51="",D51="Enrolled",D51="Not Interested",D51="Do Not Contact"),"",IF(G51&lt;TODAY(),"OVERDUE",IF(G51=TODAY(),"TODAY","UPCOMING")))</f>
        <v/>
      </c>
      <c r="N51" s="4" t="str">
        <f aca="true">IF(E51="","",MAX(0,TODAY()-E51))</f>
        <v/>
      </c>
      <c r="O51" s="4"/>
    </row>
    <row r="52" customFormat="false" ht="15" hidden="false" customHeight="true" outlineLevel="0" collapsed="false">
      <c r="A52" s="28"/>
      <c r="B52" s="28"/>
      <c r="C52" s="28"/>
      <c r="D52" s="28"/>
      <c r="E52" s="32"/>
      <c r="F52" s="32"/>
      <c r="G52" s="32"/>
      <c r="H52" s="32"/>
      <c r="I52" s="32"/>
      <c r="J52" s="32"/>
      <c r="K52" s="32"/>
      <c r="L52" s="4" t="str">
        <f aca="true">IF(F52="","",MAX(0,TODAY()-F52))</f>
        <v/>
      </c>
      <c r="M52" s="4" t="str">
        <f aca="true">IF(OR(A52="",G52="",D52="Enrolled",D52="Not Interested",D52="Do Not Contact"),"",IF(G52&lt;TODAY(),"OVERDUE",IF(G52=TODAY(),"TODAY","UPCOMING")))</f>
        <v/>
      </c>
      <c r="N52" s="4" t="str">
        <f aca="true">IF(E52="","",MAX(0,TODAY()-E52))</f>
        <v/>
      </c>
      <c r="O52" s="4"/>
    </row>
    <row r="53" customFormat="false" ht="15" hidden="false" customHeight="true" outlineLevel="0" collapsed="false">
      <c r="A53" s="28"/>
      <c r="B53" s="28"/>
      <c r="C53" s="28"/>
      <c r="D53" s="28"/>
      <c r="E53" s="32"/>
      <c r="F53" s="32"/>
      <c r="G53" s="32"/>
      <c r="H53" s="32"/>
      <c r="I53" s="32"/>
      <c r="J53" s="32"/>
      <c r="K53" s="32"/>
      <c r="L53" s="4" t="str">
        <f aca="true">IF(F53="","",MAX(0,TODAY()-F53))</f>
        <v/>
      </c>
      <c r="M53" s="4" t="str">
        <f aca="true">IF(OR(A53="",G53="",D53="Enrolled",D53="Not Interested",D53="Do Not Contact"),"",IF(G53&lt;TODAY(),"OVERDUE",IF(G53=TODAY(),"TODAY","UPCOMING")))</f>
        <v/>
      </c>
      <c r="N53" s="4" t="str">
        <f aca="true">IF(E53="","",MAX(0,TODAY()-E53))</f>
        <v/>
      </c>
      <c r="O53" s="4"/>
    </row>
    <row r="54" customFormat="false" ht="15" hidden="false" customHeight="true" outlineLevel="0" collapsed="false">
      <c r="A54" s="28"/>
      <c r="B54" s="28"/>
      <c r="C54" s="28"/>
      <c r="D54" s="28"/>
      <c r="E54" s="32"/>
      <c r="F54" s="32"/>
      <c r="G54" s="32"/>
      <c r="H54" s="32"/>
      <c r="I54" s="32"/>
      <c r="J54" s="32"/>
      <c r="K54" s="32"/>
      <c r="L54" s="4" t="str">
        <f aca="true">IF(F54="","",MAX(0,TODAY()-F54))</f>
        <v/>
      </c>
      <c r="M54" s="4" t="str">
        <f aca="true">IF(OR(A54="",G54="",D54="Enrolled",D54="Not Interested",D54="Do Not Contact"),"",IF(G54&lt;TODAY(),"OVERDUE",IF(G54=TODAY(),"TODAY","UPCOMING")))</f>
        <v/>
      </c>
      <c r="N54" s="4" t="str">
        <f aca="true">IF(E54="","",MAX(0,TODAY()-E54))</f>
        <v/>
      </c>
      <c r="O54" s="4"/>
    </row>
    <row r="55" customFormat="false" ht="15" hidden="false" customHeight="true" outlineLevel="0" collapsed="false">
      <c r="A55" s="28"/>
      <c r="B55" s="28"/>
      <c r="C55" s="28"/>
      <c r="D55" s="28"/>
      <c r="E55" s="32"/>
      <c r="F55" s="32"/>
      <c r="G55" s="32"/>
      <c r="H55" s="32"/>
      <c r="I55" s="32"/>
      <c r="J55" s="32"/>
      <c r="K55" s="32"/>
      <c r="L55" s="4" t="str">
        <f aca="true">IF(F55="","",MAX(0,TODAY()-F55))</f>
        <v/>
      </c>
      <c r="M55" s="4" t="str">
        <f aca="true">IF(OR(A55="",G55="",D55="Enrolled",D55="Not Interested",D55="Do Not Contact"),"",IF(G55&lt;TODAY(),"OVERDUE",IF(G55=TODAY(),"TODAY","UPCOMING")))</f>
        <v/>
      </c>
      <c r="N55" s="4" t="str">
        <f aca="true">IF(E55="","",MAX(0,TODAY()-E55))</f>
        <v/>
      </c>
      <c r="O55" s="4"/>
    </row>
    <row r="56" customFormat="false" ht="15" hidden="false" customHeight="true" outlineLevel="0" collapsed="false">
      <c r="A56" s="28"/>
      <c r="B56" s="28"/>
      <c r="C56" s="28"/>
      <c r="D56" s="28"/>
      <c r="E56" s="32"/>
      <c r="F56" s="32"/>
      <c r="G56" s="32"/>
      <c r="H56" s="32"/>
      <c r="I56" s="32"/>
      <c r="J56" s="32"/>
      <c r="K56" s="32"/>
      <c r="L56" s="4" t="str">
        <f aca="true">IF(F56="","",MAX(0,TODAY()-F56))</f>
        <v/>
      </c>
      <c r="M56" s="4" t="str">
        <f aca="true">IF(OR(A56="",G56="",D56="Enrolled",D56="Not Interested",D56="Do Not Contact"),"",IF(G56&lt;TODAY(),"OVERDUE",IF(G56=TODAY(),"TODAY","UPCOMING")))</f>
        <v/>
      </c>
      <c r="N56" s="4" t="str">
        <f aca="true">IF(E56="","",MAX(0,TODAY()-E56))</f>
        <v/>
      </c>
      <c r="O56" s="4"/>
    </row>
    <row r="57" customFormat="false" ht="15" hidden="false" customHeight="true" outlineLevel="0" collapsed="false">
      <c r="A57" s="28"/>
      <c r="B57" s="28"/>
      <c r="C57" s="28"/>
      <c r="D57" s="28"/>
      <c r="E57" s="32"/>
      <c r="F57" s="32"/>
      <c r="G57" s="32"/>
      <c r="H57" s="32"/>
      <c r="I57" s="32"/>
      <c r="J57" s="32"/>
      <c r="K57" s="32"/>
      <c r="L57" s="4" t="str">
        <f aca="true">IF(F57="","",MAX(0,TODAY()-F57))</f>
        <v/>
      </c>
      <c r="M57" s="4" t="str">
        <f aca="true">IF(OR(A57="",G57="",D57="Enrolled",D57="Not Interested",D57="Do Not Contact"),"",IF(G57&lt;TODAY(),"OVERDUE",IF(G57=TODAY(),"TODAY","UPCOMING")))</f>
        <v/>
      </c>
      <c r="N57" s="4" t="str">
        <f aca="true">IF(E57="","",MAX(0,TODAY()-E57))</f>
        <v/>
      </c>
      <c r="O57" s="4"/>
    </row>
    <row r="58" customFormat="false" ht="15" hidden="false" customHeight="true" outlineLevel="0" collapsed="false">
      <c r="A58" s="28"/>
      <c r="B58" s="28"/>
      <c r="C58" s="28"/>
      <c r="D58" s="28"/>
      <c r="E58" s="32"/>
      <c r="F58" s="32"/>
      <c r="G58" s="32"/>
      <c r="H58" s="32"/>
      <c r="I58" s="32"/>
      <c r="J58" s="32"/>
      <c r="K58" s="32"/>
      <c r="L58" s="4" t="str">
        <f aca="true">IF(F58="","",MAX(0,TODAY()-F58))</f>
        <v/>
      </c>
      <c r="M58" s="4" t="str">
        <f aca="true">IF(OR(A58="",G58="",D58="Enrolled",D58="Not Interested",D58="Do Not Contact"),"",IF(G58&lt;TODAY(),"OVERDUE",IF(G58=TODAY(),"TODAY","UPCOMING")))</f>
        <v/>
      </c>
      <c r="N58" s="4" t="str">
        <f aca="true">IF(E58="","",MAX(0,TODAY()-E58))</f>
        <v/>
      </c>
      <c r="O58" s="4"/>
    </row>
    <row r="59" customFormat="false" ht="15" hidden="false" customHeight="true" outlineLevel="0" collapsed="false">
      <c r="A59" s="28"/>
      <c r="B59" s="28"/>
      <c r="C59" s="28"/>
      <c r="D59" s="28"/>
      <c r="E59" s="32"/>
      <c r="F59" s="32"/>
      <c r="G59" s="32"/>
      <c r="H59" s="32"/>
      <c r="I59" s="32"/>
      <c r="J59" s="32"/>
      <c r="K59" s="32"/>
      <c r="L59" s="4" t="str">
        <f aca="true">IF(F59="","",MAX(0,TODAY()-F59))</f>
        <v/>
      </c>
      <c r="M59" s="4" t="str">
        <f aca="true">IF(OR(A59="",G59="",D59="Enrolled",D59="Not Interested",D59="Do Not Contact"),"",IF(G59&lt;TODAY(),"OVERDUE",IF(G59=TODAY(),"TODAY","UPCOMING")))</f>
        <v/>
      </c>
      <c r="N59" s="4" t="str">
        <f aca="true">IF(E59="","",MAX(0,TODAY()-E59))</f>
        <v/>
      </c>
      <c r="O59" s="4"/>
    </row>
    <row r="60" customFormat="false" ht="15" hidden="false" customHeight="true" outlineLevel="0" collapsed="false">
      <c r="A60" s="28"/>
      <c r="B60" s="28"/>
      <c r="C60" s="28"/>
      <c r="D60" s="28"/>
      <c r="E60" s="32"/>
      <c r="F60" s="32"/>
      <c r="G60" s="32"/>
      <c r="H60" s="32"/>
      <c r="I60" s="32"/>
      <c r="J60" s="32"/>
      <c r="K60" s="32"/>
      <c r="L60" s="4" t="str">
        <f aca="true">IF(F60="","",MAX(0,TODAY()-F60))</f>
        <v/>
      </c>
      <c r="M60" s="4" t="str">
        <f aca="true">IF(OR(A60="",G60="",D60="Enrolled",D60="Not Interested",D60="Do Not Contact"),"",IF(G60&lt;TODAY(),"OVERDUE",IF(G60=TODAY(),"TODAY","UPCOMING")))</f>
        <v/>
      </c>
      <c r="N60" s="4" t="str">
        <f aca="true">IF(E60="","",MAX(0,TODAY()-E60))</f>
        <v/>
      </c>
      <c r="O60" s="4"/>
    </row>
    <row r="61" customFormat="false" ht="15" hidden="false" customHeight="true" outlineLevel="0" collapsed="false">
      <c r="A61" s="28"/>
      <c r="B61" s="28"/>
      <c r="C61" s="28"/>
      <c r="D61" s="28"/>
      <c r="E61" s="32"/>
      <c r="F61" s="32"/>
      <c r="G61" s="32"/>
      <c r="H61" s="32"/>
      <c r="I61" s="32"/>
      <c r="J61" s="32"/>
      <c r="K61" s="32"/>
      <c r="L61" s="4" t="str">
        <f aca="true">IF(F61="","",MAX(0,TODAY()-F61))</f>
        <v/>
      </c>
      <c r="M61" s="4" t="str">
        <f aca="true">IF(OR(A61="",G61="",D61="Enrolled",D61="Not Interested",D61="Do Not Contact"),"",IF(G61&lt;TODAY(),"OVERDUE",IF(G61=TODAY(),"TODAY","UPCOMING")))</f>
        <v/>
      </c>
      <c r="N61" s="4" t="str">
        <f aca="true">IF(E61="","",MAX(0,TODAY()-E61))</f>
        <v/>
      </c>
      <c r="O61" s="4"/>
    </row>
    <row r="62" customFormat="false" ht="15" hidden="false" customHeight="true" outlineLevel="0" collapsed="false">
      <c r="A62" s="28"/>
      <c r="B62" s="28"/>
      <c r="C62" s="28"/>
      <c r="D62" s="28"/>
      <c r="E62" s="32"/>
      <c r="F62" s="32"/>
      <c r="G62" s="32"/>
      <c r="H62" s="32"/>
      <c r="I62" s="32"/>
      <c r="J62" s="32"/>
      <c r="K62" s="32"/>
      <c r="L62" s="4" t="str">
        <f aca="true">IF(F62="","",MAX(0,TODAY()-F62))</f>
        <v/>
      </c>
      <c r="M62" s="4" t="str">
        <f aca="true">IF(OR(A62="",G62="",D62="Enrolled",D62="Not Interested",D62="Do Not Contact"),"",IF(G62&lt;TODAY(),"OVERDUE",IF(G62=TODAY(),"TODAY","UPCOMING")))</f>
        <v/>
      </c>
      <c r="N62" s="4" t="str">
        <f aca="true">IF(E62="","",MAX(0,TODAY()-E62))</f>
        <v/>
      </c>
      <c r="O62" s="4"/>
    </row>
    <row r="63" customFormat="false" ht="15" hidden="false" customHeight="true" outlineLevel="0" collapsed="false">
      <c r="A63" s="28"/>
      <c r="B63" s="28"/>
      <c r="C63" s="28"/>
      <c r="D63" s="28"/>
      <c r="E63" s="32"/>
      <c r="F63" s="32"/>
      <c r="G63" s="32"/>
      <c r="H63" s="32"/>
      <c r="I63" s="32"/>
      <c r="J63" s="32"/>
      <c r="K63" s="32"/>
      <c r="L63" s="4" t="str">
        <f aca="true">IF(F63="","",MAX(0,TODAY()-F63))</f>
        <v/>
      </c>
      <c r="M63" s="4" t="str">
        <f aca="true">IF(OR(A63="",G63="",D63="Enrolled",D63="Not Interested",D63="Do Not Contact"),"",IF(G63&lt;TODAY(),"OVERDUE",IF(G63=TODAY(),"TODAY","UPCOMING")))</f>
        <v/>
      </c>
      <c r="N63" s="4" t="str">
        <f aca="true">IF(E63="","",MAX(0,TODAY()-E63))</f>
        <v/>
      </c>
      <c r="O63" s="4"/>
    </row>
    <row r="64" customFormat="false" ht="15" hidden="false" customHeight="true" outlineLevel="0" collapsed="false">
      <c r="A64" s="28"/>
      <c r="B64" s="28"/>
      <c r="C64" s="28"/>
      <c r="D64" s="28"/>
      <c r="E64" s="32"/>
      <c r="F64" s="32"/>
      <c r="G64" s="32"/>
      <c r="H64" s="32"/>
      <c r="I64" s="32"/>
      <c r="J64" s="32"/>
      <c r="K64" s="32"/>
      <c r="L64" s="4" t="str">
        <f aca="true">IF(F64="","",MAX(0,TODAY()-F64))</f>
        <v/>
      </c>
      <c r="M64" s="4" t="str">
        <f aca="true">IF(OR(A64="",G64="",D64="Enrolled",D64="Not Interested",D64="Do Not Contact"),"",IF(G64&lt;TODAY(),"OVERDUE",IF(G64=TODAY(),"TODAY","UPCOMING")))</f>
        <v/>
      </c>
      <c r="N64" s="4" t="str">
        <f aca="true">IF(E64="","",MAX(0,TODAY()-E64))</f>
        <v/>
      </c>
      <c r="O64" s="4"/>
    </row>
    <row r="65" customFormat="false" ht="15" hidden="false" customHeight="true" outlineLevel="0" collapsed="false">
      <c r="A65" s="28"/>
      <c r="B65" s="28"/>
      <c r="C65" s="28"/>
      <c r="D65" s="28"/>
      <c r="E65" s="32"/>
      <c r="F65" s="32"/>
      <c r="G65" s="32"/>
      <c r="H65" s="32"/>
      <c r="I65" s="32"/>
      <c r="J65" s="32"/>
      <c r="K65" s="32"/>
      <c r="L65" s="4" t="str">
        <f aca="true">IF(F65="","",MAX(0,TODAY()-F65))</f>
        <v/>
      </c>
      <c r="M65" s="4" t="str">
        <f aca="true">IF(OR(A65="",G65="",D65="Enrolled",D65="Not Interested",D65="Do Not Contact"),"",IF(G65&lt;TODAY(),"OVERDUE",IF(G65=TODAY(),"TODAY","UPCOMING")))</f>
        <v/>
      </c>
      <c r="N65" s="4" t="str">
        <f aca="true">IF(E65="","",MAX(0,TODAY()-E65))</f>
        <v/>
      </c>
      <c r="O65" s="4"/>
    </row>
    <row r="66" customFormat="false" ht="15" hidden="false" customHeight="true" outlineLevel="0" collapsed="false">
      <c r="A66" s="28"/>
      <c r="B66" s="28"/>
      <c r="C66" s="28"/>
      <c r="D66" s="28"/>
      <c r="E66" s="32"/>
      <c r="F66" s="32"/>
      <c r="G66" s="32"/>
      <c r="H66" s="32"/>
      <c r="I66" s="32"/>
      <c r="J66" s="32"/>
      <c r="K66" s="32"/>
      <c r="L66" s="4" t="str">
        <f aca="true">IF(F66="","",MAX(0,TODAY()-F66))</f>
        <v/>
      </c>
      <c r="M66" s="4" t="str">
        <f aca="true">IF(OR(A66="",G66="",D66="Enrolled",D66="Not Interested",D66="Do Not Contact"),"",IF(G66&lt;TODAY(),"OVERDUE",IF(G66=TODAY(),"TODAY","UPCOMING")))</f>
        <v/>
      </c>
      <c r="N66" s="4" t="str">
        <f aca="true">IF(E66="","",MAX(0,TODAY()-E66))</f>
        <v/>
      </c>
      <c r="O66" s="4"/>
    </row>
    <row r="67" customFormat="false" ht="15" hidden="false" customHeight="true" outlineLevel="0" collapsed="false">
      <c r="A67" s="28"/>
      <c r="B67" s="28"/>
      <c r="C67" s="28"/>
      <c r="D67" s="28"/>
      <c r="E67" s="32"/>
      <c r="F67" s="32"/>
      <c r="G67" s="32"/>
      <c r="H67" s="32"/>
      <c r="I67" s="32"/>
      <c r="J67" s="32"/>
      <c r="K67" s="32"/>
      <c r="L67" s="4" t="str">
        <f aca="true">IF(F67="","",MAX(0,TODAY()-F67))</f>
        <v/>
      </c>
      <c r="M67" s="4" t="str">
        <f aca="true">IF(OR(A67="",G67="",D67="Enrolled",D67="Not Interested",D67="Do Not Contact"),"",IF(G67&lt;TODAY(),"OVERDUE",IF(G67=TODAY(),"TODAY","UPCOMING")))</f>
        <v/>
      </c>
      <c r="N67" s="4" t="str">
        <f aca="true">IF(E67="","",MAX(0,TODAY()-E67))</f>
        <v/>
      </c>
      <c r="O67" s="4"/>
    </row>
    <row r="68" customFormat="false" ht="15" hidden="false" customHeight="true" outlineLevel="0" collapsed="false">
      <c r="A68" s="28"/>
      <c r="B68" s="28"/>
      <c r="C68" s="28"/>
      <c r="D68" s="28"/>
      <c r="E68" s="32"/>
      <c r="F68" s="32"/>
      <c r="G68" s="32"/>
      <c r="H68" s="32"/>
      <c r="I68" s="32"/>
      <c r="J68" s="32"/>
      <c r="K68" s="32"/>
      <c r="L68" s="4" t="str">
        <f aca="true">IF(F68="","",MAX(0,TODAY()-F68))</f>
        <v/>
      </c>
      <c r="M68" s="4" t="str">
        <f aca="true">IF(OR(A68="",G68="",D68="Enrolled",D68="Not Interested",D68="Do Not Contact"),"",IF(G68&lt;TODAY(),"OVERDUE",IF(G68=TODAY(),"TODAY","UPCOMING")))</f>
        <v/>
      </c>
      <c r="N68" s="4" t="str">
        <f aca="true">IF(E68="","",MAX(0,TODAY()-E68))</f>
        <v/>
      </c>
      <c r="O68" s="4"/>
    </row>
    <row r="69" customFormat="false" ht="15" hidden="false" customHeight="true" outlineLevel="0" collapsed="false">
      <c r="A69" s="28"/>
      <c r="B69" s="28"/>
      <c r="C69" s="28"/>
      <c r="D69" s="28"/>
      <c r="E69" s="32"/>
      <c r="F69" s="32"/>
      <c r="G69" s="32"/>
      <c r="H69" s="32"/>
      <c r="I69" s="32"/>
      <c r="J69" s="32"/>
      <c r="K69" s="32"/>
      <c r="L69" s="4" t="str">
        <f aca="true">IF(F69="","",MAX(0,TODAY()-F69))</f>
        <v/>
      </c>
      <c r="M69" s="4" t="str">
        <f aca="true">IF(OR(A69="",G69="",D69="Enrolled",D69="Not Interested",D69="Do Not Contact"),"",IF(G69&lt;TODAY(),"OVERDUE",IF(G69=TODAY(),"TODAY","UPCOMING")))</f>
        <v/>
      </c>
      <c r="N69" s="4" t="str">
        <f aca="true">IF(E69="","",MAX(0,TODAY()-E69))</f>
        <v/>
      </c>
      <c r="O69" s="4"/>
    </row>
    <row r="70" customFormat="false" ht="15" hidden="false" customHeight="true" outlineLevel="0" collapsed="false">
      <c r="A70" s="28"/>
      <c r="B70" s="28"/>
      <c r="C70" s="28"/>
      <c r="D70" s="28"/>
      <c r="E70" s="32"/>
      <c r="F70" s="32"/>
      <c r="G70" s="32"/>
      <c r="H70" s="32"/>
      <c r="I70" s="32"/>
      <c r="J70" s="32"/>
      <c r="K70" s="32"/>
      <c r="L70" s="4" t="str">
        <f aca="true">IF(F70="","",MAX(0,TODAY()-F70))</f>
        <v/>
      </c>
      <c r="M70" s="4" t="str">
        <f aca="true">IF(OR(A70="",G70="",D70="Enrolled",D70="Not Interested",D70="Do Not Contact"),"",IF(G70&lt;TODAY(),"OVERDUE",IF(G70=TODAY(),"TODAY","UPCOMING")))</f>
        <v/>
      </c>
      <c r="N70" s="4" t="str">
        <f aca="true">IF(E70="","",MAX(0,TODAY()-E70))</f>
        <v/>
      </c>
      <c r="O70" s="4"/>
    </row>
    <row r="71" customFormat="false" ht="15" hidden="false" customHeight="true" outlineLevel="0" collapsed="false">
      <c r="A71" s="28"/>
      <c r="B71" s="28"/>
      <c r="C71" s="28"/>
      <c r="D71" s="28"/>
      <c r="E71" s="32"/>
      <c r="F71" s="32"/>
      <c r="G71" s="32"/>
      <c r="H71" s="32"/>
      <c r="I71" s="32"/>
      <c r="J71" s="32"/>
      <c r="K71" s="32"/>
      <c r="L71" s="4" t="str">
        <f aca="true">IF(F71="","",MAX(0,TODAY()-F71))</f>
        <v/>
      </c>
      <c r="M71" s="4" t="str">
        <f aca="true">IF(OR(A71="",G71="",D71="Enrolled",D71="Not Interested",D71="Do Not Contact"),"",IF(G71&lt;TODAY(),"OVERDUE",IF(G71=TODAY(),"TODAY","UPCOMING")))</f>
        <v/>
      </c>
      <c r="N71" s="4" t="str">
        <f aca="true">IF(E71="","",MAX(0,TODAY()-E71))</f>
        <v/>
      </c>
      <c r="O71" s="4"/>
    </row>
    <row r="72" customFormat="false" ht="15" hidden="false" customHeight="true" outlineLevel="0" collapsed="false">
      <c r="A72" s="28"/>
      <c r="B72" s="28"/>
      <c r="C72" s="28"/>
      <c r="D72" s="28"/>
      <c r="E72" s="32"/>
      <c r="F72" s="32"/>
      <c r="G72" s="32"/>
      <c r="H72" s="32"/>
      <c r="I72" s="32"/>
      <c r="J72" s="32"/>
      <c r="K72" s="32"/>
      <c r="L72" s="4" t="str">
        <f aca="true">IF(F72="","",MAX(0,TODAY()-F72))</f>
        <v/>
      </c>
      <c r="M72" s="4" t="str">
        <f aca="true">IF(OR(A72="",G72="",D72="Enrolled",D72="Not Interested",D72="Do Not Contact"),"",IF(G72&lt;TODAY(),"OVERDUE",IF(G72=TODAY(),"TODAY","UPCOMING")))</f>
        <v/>
      </c>
      <c r="N72" s="4" t="str">
        <f aca="true">IF(E72="","",MAX(0,TODAY()-E72))</f>
        <v/>
      </c>
      <c r="O72" s="4"/>
    </row>
    <row r="73" customFormat="false" ht="15" hidden="false" customHeight="true" outlineLevel="0" collapsed="false">
      <c r="A73" s="28"/>
      <c r="B73" s="28"/>
      <c r="C73" s="28"/>
      <c r="D73" s="28"/>
      <c r="E73" s="32"/>
      <c r="F73" s="32"/>
      <c r="G73" s="32"/>
      <c r="H73" s="32"/>
      <c r="I73" s="32"/>
      <c r="J73" s="32"/>
      <c r="K73" s="32"/>
      <c r="L73" s="4" t="str">
        <f aca="true">IF(F73="","",MAX(0,TODAY()-F73))</f>
        <v/>
      </c>
      <c r="M73" s="4" t="str">
        <f aca="true">IF(OR(A73="",G73="",D73="Enrolled",D73="Not Interested",D73="Do Not Contact"),"",IF(G73&lt;TODAY(),"OVERDUE",IF(G73=TODAY(),"TODAY","UPCOMING")))</f>
        <v/>
      </c>
      <c r="N73" s="4" t="str">
        <f aca="true">IF(E73="","",MAX(0,TODAY()-E73))</f>
        <v/>
      </c>
      <c r="O73" s="4"/>
    </row>
    <row r="74" customFormat="false" ht="15" hidden="false" customHeight="true" outlineLevel="0" collapsed="false">
      <c r="A74" s="28"/>
      <c r="B74" s="28"/>
      <c r="C74" s="28"/>
      <c r="D74" s="28"/>
      <c r="E74" s="32"/>
      <c r="F74" s="32"/>
      <c r="G74" s="32"/>
      <c r="H74" s="32"/>
      <c r="I74" s="32"/>
      <c r="J74" s="32"/>
      <c r="K74" s="32"/>
      <c r="L74" s="4" t="str">
        <f aca="true">IF(F74="","",MAX(0,TODAY()-F74))</f>
        <v/>
      </c>
      <c r="M74" s="4" t="str">
        <f aca="true">IF(OR(A74="",G74="",D74="Enrolled",D74="Not Interested",D74="Do Not Contact"),"",IF(G74&lt;TODAY(),"OVERDUE",IF(G74=TODAY(),"TODAY","UPCOMING")))</f>
        <v/>
      </c>
      <c r="N74" s="4" t="str">
        <f aca="true">IF(E74="","",MAX(0,TODAY()-E74))</f>
        <v/>
      </c>
      <c r="O74" s="4"/>
    </row>
    <row r="75" customFormat="false" ht="15" hidden="false" customHeight="true" outlineLevel="0" collapsed="false">
      <c r="A75" s="28"/>
      <c r="B75" s="28"/>
      <c r="C75" s="28"/>
      <c r="D75" s="28"/>
      <c r="E75" s="32"/>
      <c r="F75" s="32"/>
      <c r="G75" s="32"/>
      <c r="H75" s="32"/>
      <c r="I75" s="32"/>
      <c r="J75" s="32"/>
      <c r="K75" s="32"/>
      <c r="L75" s="4" t="str">
        <f aca="true">IF(F75="","",MAX(0,TODAY()-F75))</f>
        <v/>
      </c>
      <c r="M75" s="4" t="str">
        <f aca="true">IF(OR(A75="",G75="",D75="Enrolled",D75="Not Interested",D75="Do Not Contact"),"",IF(G75&lt;TODAY(),"OVERDUE",IF(G75=TODAY(),"TODAY","UPCOMING")))</f>
        <v/>
      </c>
      <c r="N75" s="4" t="str">
        <f aca="true">IF(E75="","",MAX(0,TODAY()-E75))</f>
        <v/>
      </c>
      <c r="O75" s="4"/>
    </row>
    <row r="76" customFormat="false" ht="15" hidden="false" customHeight="true" outlineLevel="0" collapsed="false">
      <c r="A76" s="28"/>
      <c r="B76" s="28"/>
      <c r="C76" s="28"/>
      <c r="D76" s="28"/>
      <c r="E76" s="32"/>
      <c r="F76" s="32"/>
      <c r="G76" s="32"/>
      <c r="H76" s="32"/>
      <c r="I76" s="32"/>
      <c r="J76" s="32"/>
      <c r="K76" s="32"/>
      <c r="L76" s="4" t="str">
        <f aca="true">IF(F76="","",MAX(0,TODAY()-F76))</f>
        <v/>
      </c>
      <c r="M76" s="4" t="str">
        <f aca="true">IF(OR(A76="",G76="",D76="Enrolled",D76="Not Interested",D76="Do Not Contact"),"",IF(G76&lt;TODAY(),"OVERDUE",IF(G76=TODAY(),"TODAY","UPCOMING")))</f>
        <v/>
      </c>
      <c r="N76" s="4" t="str">
        <f aca="true">IF(E76="","",MAX(0,TODAY()-E76))</f>
        <v/>
      </c>
      <c r="O76" s="4"/>
    </row>
    <row r="77" customFormat="false" ht="15" hidden="false" customHeight="true" outlineLevel="0" collapsed="false">
      <c r="A77" s="28"/>
      <c r="B77" s="28"/>
      <c r="C77" s="28"/>
      <c r="D77" s="28"/>
      <c r="E77" s="32"/>
      <c r="F77" s="32"/>
      <c r="G77" s="32"/>
      <c r="H77" s="32"/>
      <c r="I77" s="32"/>
      <c r="J77" s="32"/>
      <c r="K77" s="32"/>
      <c r="L77" s="4" t="str">
        <f aca="true">IF(F77="","",MAX(0,TODAY()-F77))</f>
        <v/>
      </c>
      <c r="M77" s="4" t="str">
        <f aca="true">IF(OR(A77="",G77="",D77="Enrolled",D77="Not Interested",D77="Do Not Contact"),"",IF(G77&lt;TODAY(),"OVERDUE",IF(G77=TODAY(),"TODAY","UPCOMING")))</f>
        <v/>
      </c>
      <c r="N77" s="4" t="str">
        <f aca="true">IF(E77="","",MAX(0,TODAY()-E77))</f>
        <v/>
      </c>
      <c r="O77" s="4"/>
    </row>
    <row r="78" customFormat="false" ht="15" hidden="false" customHeight="true" outlineLevel="0" collapsed="false">
      <c r="A78" s="28"/>
      <c r="B78" s="28"/>
      <c r="C78" s="28"/>
      <c r="D78" s="28"/>
      <c r="E78" s="32"/>
      <c r="F78" s="32"/>
      <c r="G78" s="32"/>
      <c r="H78" s="32"/>
      <c r="I78" s="32"/>
      <c r="J78" s="32"/>
      <c r="K78" s="32"/>
      <c r="L78" s="4" t="str">
        <f aca="true">IF(F78="","",MAX(0,TODAY()-F78))</f>
        <v/>
      </c>
      <c r="M78" s="4" t="str">
        <f aca="true">IF(OR(A78="",G78="",D78="Enrolled",D78="Not Interested",D78="Do Not Contact"),"",IF(G78&lt;TODAY(),"OVERDUE",IF(G78=TODAY(),"TODAY","UPCOMING")))</f>
        <v/>
      </c>
      <c r="N78" s="4" t="str">
        <f aca="true">IF(E78="","",MAX(0,TODAY()-E78))</f>
        <v/>
      </c>
      <c r="O78" s="4"/>
    </row>
    <row r="79" customFormat="false" ht="15" hidden="false" customHeight="true" outlineLevel="0" collapsed="false">
      <c r="A79" s="28"/>
      <c r="B79" s="28"/>
      <c r="C79" s="28"/>
      <c r="D79" s="28"/>
      <c r="E79" s="32"/>
      <c r="F79" s="32"/>
      <c r="G79" s="32"/>
      <c r="H79" s="32"/>
      <c r="I79" s="32"/>
      <c r="J79" s="32"/>
      <c r="K79" s="32"/>
      <c r="L79" s="4" t="str">
        <f aca="true">IF(F79="","",MAX(0,TODAY()-F79))</f>
        <v/>
      </c>
      <c r="M79" s="4" t="str">
        <f aca="true">IF(OR(A79="",G79="",D79="Enrolled",D79="Not Interested",D79="Do Not Contact"),"",IF(G79&lt;TODAY(),"OVERDUE",IF(G79=TODAY(),"TODAY","UPCOMING")))</f>
        <v/>
      </c>
      <c r="N79" s="4" t="str">
        <f aca="true">IF(E79="","",MAX(0,TODAY()-E79))</f>
        <v/>
      </c>
      <c r="O79" s="4"/>
    </row>
    <row r="80" customFormat="false" ht="15" hidden="false" customHeight="true" outlineLevel="0" collapsed="false">
      <c r="A80" s="28"/>
      <c r="B80" s="28"/>
      <c r="C80" s="28"/>
      <c r="D80" s="28"/>
      <c r="E80" s="32"/>
      <c r="F80" s="32"/>
      <c r="G80" s="32"/>
      <c r="H80" s="32"/>
      <c r="I80" s="32"/>
      <c r="J80" s="32"/>
      <c r="K80" s="32"/>
      <c r="L80" s="4" t="str">
        <f aca="true">IF(F80="","",MAX(0,TODAY()-F80))</f>
        <v/>
      </c>
      <c r="M80" s="4" t="str">
        <f aca="true">IF(OR(A80="",G80="",D80="Enrolled",D80="Not Interested",D80="Do Not Contact"),"",IF(G80&lt;TODAY(),"OVERDUE",IF(G80=TODAY(),"TODAY","UPCOMING")))</f>
        <v/>
      </c>
      <c r="N80" s="4" t="str">
        <f aca="true">IF(E80="","",MAX(0,TODAY()-E80))</f>
        <v/>
      </c>
      <c r="O80" s="4"/>
    </row>
    <row r="81" customFormat="false" ht="15" hidden="false" customHeight="true" outlineLevel="0" collapsed="false">
      <c r="A81" s="28"/>
      <c r="B81" s="28"/>
      <c r="C81" s="28"/>
      <c r="D81" s="28"/>
      <c r="E81" s="32"/>
      <c r="F81" s="32"/>
      <c r="G81" s="32"/>
      <c r="H81" s="32"/>
      <c r="I81" s="32"/>
      <c r="J81" s="32"/>
      <c r="K81" s="32"/>
      <c r="L81" s="4" t="str">
        <f aca="true">IF(F81="","",MAX(0,TODAY()-F81))</f>
        <v/>
      </c>
      <c r="M81" s="4" t="str">
        <f aca="true">IF(OR(A81="",G81="",D81="Enrolled",D81="Not Interested",D81="Do Not Contact"),"",IF(G81&lt;TODAY(),"OVERDUE",IF(G81=TODAY(),"TODAY","UPCOMING")))</f>
        <v/>
      </c>
      <c r="N81" s="4" t="str">
        <f aca="true">IF(E81="","",MAX(0,TODAY()-E81))</f>
        <v/>
      </c>
      <c r="O81" s="4"/>
    </row>
    <row r="82" customFormat="false" ht="15" hidden="false" customHeight="true" outlineLevel="0" collapsed="false">
      <c r="A82" s="28"/>
      <c r="B82" s="28"/>
      <c r="C82" s="28"/>
      <c r="D82" s="28"/>
      <c r="E82" s="32"/>
      <c r="F82" s="32"/>
      <c r="G82" s="32"/>
      <c r="H82" s="32"/>
      <c r="I82" s="32"/>
      <c r="J82" s="32"/>
      <c r="K82" s="32"/>
      <c r="L82" s="4" t="str">
        <f aca="true">IF(F82="","",MAX(0,TODAY()-F82))</f>
        <v/>
      </c>
      <c r="M82" s="4" t="str">
        <f aca="true">IF(OR(A82="",G82="",D82="Enrolled",D82="Not Interested",D82="Do Not Contact"),"",IF(G82&lt;TODAY(),"OVERDUE",IF(G82=TODAY(),"TODAY","UPCOMING")))</f>
        <v/>
      </c>
      <c r="N82" s="4" t="str">
        <f aca="true">IF(E82="","",MAX(0,TODAY()-E82))</f>
        <v/>
      </c>
      <c r="O82" s="4"/>
    </row>
    <row r="83" customFormat="false" ht="15" hidden="false" customHeight="true" outlineLevel="0" collapsed="false">
      <c r="A83" s="28"/>
      <c r="B83" s="28"/>
      <c r="C83" s="28"/>
      <c r="D83" s="28"/>
      <c r="E83" s="32"/>
      <c r="F83" s="32"/>
      <c r="G83" s="32"/>
      <c r="H83" s="32"/>
      <c r="I83" s="32"/>
      <c r="J83" s="32"/>
      <c r="K83" s="32"/>
      <c r="L83" s="4" t="str">
        <f aca="true">IF(F83="","",MAX(0,TODAY()-F83))</f>
        <v/>
      </c>
      <c r="M83" s="4" t="str">
        <f aca="true">IF(OR(A83="",G83="",D83="Enrolled",D83="Not Interested",D83="Do Not Contact"),"",IF(G83&lt;TODAY(),"OVERDUE",IF(G83=TODAY(),"TODAY","UPCOMING")))</f>
        <v/>
      </c>
      <c r="N83" s="4" t="str">
        <f aca="true">IF(E83="","",MAX(0,TODAY()-E83))</f>
        <v/>
      </c>
      <c r="O83" s="4"/>
    </row>
    <row r="84" customFormat="false" ht="15" hidden="false" customHeight="true" outlineLevel="0" collapsed="false">
      <c r="A84" s="28"/>
      <c r="B84" s="28"/>
      <c r="C84" s="28"/>
      <c r="D84" s="28"/>
      <c r="E84" s="32"/>
      <c r="F84" s="32"/>
      <c r="G84" s="32"/>
      <c r="H84" s="32"/>
      <c r="I84" s="32"/>
      <c r="J84" s="32"/>
      <c r="K84" s="32"/>
      <c r="L84" s="4" t="str">
        <f aca="true">IF(F84="","",MAX(0,TODAY()-F84))</f>
        <v/>
      </c>
      <c r="M84" s="4" t="str">
        <f aca="true">IF(OR(A84="",G84="",D84="Enrolled",D84="Not Interested",D84="Do Not Contact"),"",IF(G84&lt;TODAY(),"OVERDUE",IF(G84=TODAY(),"TODAY","UPCOMING")))</f>
        <v/>
      </c>
      <c r="N84" s="4" t="str">
        <f aca="true">IF(E84="","",MAX(0,TODAY()-E84))</f>
        <v/>
      </c>
      <c r="O84" s="4"/>
    </row>
    <row r="85" customFormat="false" ht="15" hidden="false" customHeight="true" outlineLevel="0" collapsed="false">
      <c r="A85" s="28"/>
      <c r="B85" s="28"/>
      <c r="C85" s="28"/>
      <c r="D85" s="28"/>
      <c r="E85" s="32"/>
      <c r="F85" s="32"/>
      <c r="G85" s="32"/>
      <c r="H85" s="32"/>
      <c r="I85" s="32"/>
      <c r="J85" s="32"/>
      <c r="K85" s="32"/>
      <c r="L85" s="4" t="str">
        <f aca="true">IF(F85="","",MAX(0,TODAY()-F85))</f>
        <v/>
      </c>
      <c r="M85" s="4" t="str">
        <f aca="true">IF(OR(A85="",G85="",D85="Enrolled",D85="Not Interested",D85="Do Not Contact"),"",IF(G85&lt;TODAY(),"OVERDUE",IF(G85=TODAY(),"TODAY","UPCOMING")))</f>
        <v/>
      </c>
      <c r="N85" s="4" t="str">
        <f aca="true">IF(E85="","",MAX(0,TODAY()-E85))</f>
        <v/>
      </c>
      <c r="O85" s="4"/>
    </row>
    <row r="86" customFormat="false" ht="15" hidden="false" customHeight="true" outlineLevel="0" collapsed="false">
      <c r="A86" s="28"/>
      <c r="B86" s="28"/>
      <c r="C86" s="28"/>
      <c r="D86" s="28"/>
      <c r="E86" s="32"/>
      <c r="F86" s="32"/>
      <c r="G86" s="32"/>
      <c r="H86" s="32"/>
      <c r="I86" s="32"/>
      <c r="J86" s="32"/>
      <c r="K86" s="32"/>
      <c r="L86" s="4" t="str">
        <f aca="true">IF(F86="","",MAX(0,TODAY()-F86))</f>
        <v/>
      </c>
      <c r="M86" s="4" t="str">
        <f aca="true">IF(OR(A86="",G86="",D86="Enrolled",D86="Not Interested",D86="Do Not Contact"),"",IF(G86&lt;TODAY(),"OVERDUE",IF(G86=TODAY(),"TODAY","UPCOMING")))</f>
        <v/>
      </c>
      <c r="N86" s="4" t="str">
        <f aca="true">IF(E86="","",MAX(0,TODAY()-E86))</f>
        <v/>
      </c>
      <c r="O86" s="4"/>
    </row>
    <row r="87" customFormat="false" ht="15" hidden="false" customHeight="true" outlineLevel="0" collapsed="false">
      <c r="A87" s="28"/>
      <c r="B87" s="28"/>
      <c r="C87" s="28"/>
      <c r="D87" s="28"/>
      <c r="E87" s="32"/>
      <c r="F87" s="32"/>
      <c r="G87" s="32"/>
      <c r="H87" s="32"/>
      <c r="I87" s="32"/>
      <c r="J87" s="32"/>
      <c r="K87" s="32"/>
      <c r="L87" s="4" t="str">
        <f aca="true">IF(F87="","",MAX(0,TODAY()-F87))</f>
        <v/>
      </c>
      <c r="M87" s="4" t="str">
        <f aca="true">IF(OR(A87="",G87="",D87="Enrolled",D87="Not Interested",D87="Do Not Contact"),"",IF(G87&lt;TODAY(),"OVERDUE",IF(G87=TODAY(),"TODAY","UPCOMING")))</f>
        <v/>
      </c>
      <c r="N87" s="4" t="str">
        <f aca="true">IF(E87="","",MAX(0,TODAY()-E87))</f>
        <v/>
      </c>
      <c r="O87" s="4"/>
    </row>
    <row r="88" customFormat="false" ht="15" hidden="false" customHeight="true" outlineLevel="0" collapsed="false">
      <c r="A88" s="28"/>
      <c r="B88" s="28"/>
      <c r="C88" s="28"/>
      <c r="D88" s="28"/>
      <c r="E88" s="32"/>
      <c r="F88" s="32"/>
      <c r="G88" s="32"/>
      <c r="H88" s="32"/>
      <c r="I88" s="32"/>
      <c r="J88" s="32"/>
      <c r="K88" s="32"/>
      <c r="L88" s="4" t="str">
        <f aca="true">IF(F88="","",MAX(0,TODAY()-F88))</f>
        <v/>
      </c>
      <c r="M88" s="4" t="str">
        <f aca="true">IF(OR(A88="",G88="",D88="Enrolled",D88="Not Interested",D88="Do Not Contact"),"",IF(G88&lt;TODAY(),"OVERDUE",IF(G88=TODAY(),"TODAY","UPCOMING")))</f>
        <v/>
      </c>
      <c r="N88" s="4" t="str">
        <f aca="true">IF(E88="","",MAX(0,TODAY()-E88))</f>
        <v/>
      </c>
      <c r="O88" s="4"/>
    </row>
    <row r="89" customFormat="false" ht="15" hidden="false" customHeight="true" outlineLevel="0" collapsed="false">
      <c r="A89" s="28"/>
      <c r="B89" s="28"/>
      <c r="C89" s="28"/>
      <c r="D89" s="28"/>
      <c r="E89" s="32"/>
      <c r="F89" s="32"/>
      <c r="G89" s="32"/>
      <c r="H89" s="32"/>
      <c r="I89" s="32"/>
      <c r="J89" s="32"/>
      <c r="K89" s="32"/>
      <c r="L89" s="4" t="str">
        <f aca="true">IF(F89="","",MAX(0,TODAY()-F89))</f>
        <v/>
      </c>
      <c r="M89" s="4" t="str">
        <f aca="true">IF(OR(A89="",G89="",D89="Enrolled",D89="Not Interested",D89="Do Not Contact"),"",IF(G89&lt;TODAY(),"OVERDUE",IF(G89=TODAY(),"TODAY","UPCOMING")))</f>
        <v/>
      </c>
      <c r="N89" s="4" t="str">
        <f aca="true">IF(E89="","",MAX(0,TODAY()-E89))</f>
        <v/>
      </c>
      <c r="O89" s="4"/>
    </row>
    <row r="90" customFormat="false" ht="15" hidden="false" customHeight="true" outlineLevel="0" collapsed="false">
      <c r="A90" s="28"/>
      <c r="B90" s="28"/>
      <c r="C90" s="28"/>
      <c r="D90" s="28"/>
      <c r="E90" s="32"/>
      <c r="F90" s="32"/>
      <c r="G90" s="32"/>
      <c r="H90" s="32"/>
      <c r="I90" s="32"/>
      <c r="J90" s="32"/>
      <c r="K90" s="32"/>
      <c r="L90" s="4" t="str">
        <f aca="true">IF(F90="","",MAX(0,TODAY()-F90))</f>
        <v/>
      </c>
      <c r="M90" s="4" t="str">
        <f aca="true">IF(OR(A90="",G90="",D90="Enrolled",D90="Not Interested",D90="Do Not Contact"),"",IF(G90&lt;TODAY(),"OVERDUE",IF(G90=TODAY(),"TODAY","UPCOMING")))</f>
        <v/>
      </c>
      <c r="N90" s="4" t="str">
        <f aca="true">IF(E90="","",MAX(0,TODAY()-E90))</f>
        <v/>
      </c>
      <c r="O90" s="4"/>
    </row>
    <row r="91" customFormat="false" ht="15" hidden="false" customHeight="true" outlineLevel="0" collapsed="false">
      <c r="A91" s="28"/>
      <c r="B91" s="28"/>
      <c r="C91" s="28"/>
      <c r="D91" s="28"/>
      <c r="E91" s="32"/>
      <c r="F91" s="32"/>
      <c r="G91" s="32"/>
      <c r="H91" s="32"/>
      <c r="I91" s="32"/>
      <c r="J91" s="32"/>
      <c r="K91" s="32"/>
      <c r="L91" s="4" t="str">
        <f aca="true">IF(F91="","",MAX(0,TODAY()-F91))</f>
        <v/>
      </c>
      <c r="M91" s="4" t="str">
        <f aca="true">IF(OR(A91="",G91="",D91="Enrolled",D91="Not Interested",D91="Do Not Contact"),"",IF(G91&lt;TODAY(),"OVERDUE",IF(G91=TODAY(),"TODAY","UPCOMING")))</f>
        <v/>
      </c>
      <c r="N91" s="4" t="str">
        <f aca="true">IF(E91="","",MAX(0,TODAY()-E91))</f>
        <v/>
      </c>
      <c r="O91" s="4"/>
    </row>
    <row r="92" customFormat="false" ht="15" hidden="false" customHeight="true" outlineLevel="0" collapsed="false">
      <c r="A92" s="28"/>
      <c r="B92" s="28"/>
      <c r="C92" s="28"/>
      <c r="D92" s="28"/>
      <c r="E92" s="32"/>
      <c r="F92" s="32"/>
      <c r="G92" s="32"/>
      <c r="H92" s="32"/>
      <c r="I92" s="32"/>
      <c r="J92" s="32"/>
      <c r="K92" s="32"/>
      <c r="L92" s="4" t="str">
        <f aca="true">IF(F92="","",MAX(0,TODAY()-F92))</f>
        <v/>
      </c>
      <c r="M92" s="4" t="str">
        <f aca="true">IF(OR(A92="",G92="",D92="Enrolled",D92="Not Interested",D92="Do Not Contact"),"",IF(G92&lt;TODAY(),"OVERDUE",IF(G92=TODAY(),"TODAY","UPCOMING")))</f>
        <v/>
      </c>
      <c r="N92" s="4" t="str">
        <f aca="true">IF(E92="","",MAX(0,TODAY()-E92))</f>
        <v/>
      </c>
      <c r="O92" s="4"/>
    </row>
    <row r="93" customFormat="false" ht="15" hidden="false" customHeight="true" outlineLevel="0" collapsed="false">
      <c r="A93" s="28"/>
      <c r="B93" s="28"/>
      <c r="C93" s="28"/>
      <c r="D93" s="28"/>
      <c r="E93" s="32"/>
      <c r="F93" s="32"/>
      <c r="G93" s="32"/>
      <c r="H93" s="32"/>
      <c r="I93" s="32"/>
      <c r="J93" s="32"/>
      <c r="K93" s="32"/>
      <c r="L93" s="4" t="str">
        <f aca="true">IF(F93="","",MAX(0,TODAY()-F93))</f>
        <v/>
      </c>
      <c r="M93" s="4" t="str">
        <f aca="true">IF(OR(A93="",G93="",D93="Enrolled",D93="Not Interested",D93="Do Not Contact"),"",IF(G93&lt;TODAY(),"OVERDUE",IF(G93=TODAY(),"TODAY","UPCOMING")))</f>
        <v/>
      </c>
      <c r="N93" s="4" t="str">
        <f aca="true">IF(E93="","",MAX(0,TODAY()-E93))</f>
        <v/>
      </c>
      <c r="O93" s="4"/>
    </row>
    <row r="94" customFormat="false" ht="15" hidden="false" customHeight="true" outlineLevel="0" collapsed="false">
      <c r="A94" s="28"/>
      <c r="B94" s="28"/>
      <c r="C94" s="28"/>
      <c r="D94" s="28"/>
      <c r="E94" s="32"/>
      <c r="F94" s="32"/>
      <c r="G94" s="32"/>
      <c r="H94" s="32"/>
      <c r="I94" s="32"/>
      <c r="J94" s="32"/>
      <c r="K94" s="32"/>
      <c r="L94" s="4" t="str">
        <f aca="true">IF(F94="","",MAX(0,TODAY()-F94))</f>
        <v/>
      </c>
      <c r="M94" s="4" t="str">
        <f aca="true">IF(OR(A94="",G94="",D94="Enrolled",D94="Not Interested",D94="Do Not Contact"),"",IF(G94&lt;TODAY(),"OVERDUE",IF(G94=TODAY(),"TODAY","UPCOMING")))</f>
        <v/>
      </c>
      <c r="N94" s="4" t="str">
        <f aca="true">IF(E94="","",MAX(0,TODAY()-E94))</f>
        <v/>
      </c>
      <c r="O94" s="4"/>
    </row>
    <row r="95" customFormat="false" ht="15" hidden="false" customHeight="true" outlineLevel="0" collapsed="false">
      <c r="A95" s="28"/>
      <c r="B95" s="28"/>
      <c r="C95" s="28"/>
      <c r="D95" s="28"/>
      <c r="E95" s="32"/>
      <c r="F95" s="32"/>
      <c r="G95" s="32"/>
      <c r="H95" s="32"/>
      <c r="I95" s="32"/>
      <c r="J95" s="32"/>
      <c r="K95" s="32"/>
      <c r="L95" s="4" t="str">
        <f aca="true">IF(F95="","",MAX(0,TODAY()-F95))</f>
        <v/>
      </c>
      <c r="M95" s="4" t="str">
        <f aca="true">IF(OR(A95="",G95="",D95="Enrolled",D95="Not Interested",D95="Do Not Contact"),"",IF(G95&lt;TODAY(),"OVERDUE",IF(G95=TODAY(),"TODAY","UPCOMING")))</f>
        <v/>
      </c>
      <c r="N95" s="4" t="str">
        <f aca="true">IF(E95="","",MAX(0,TODAY()-E95))</f>
        <v/>
      </c>
      <c r="O95" s="4"/>
    </row>
    <row r="96" customFormat="false" ht="15" hidden="false" customHeight="true" outlineLevel="0" collapsed="false">
      <c r="A96" s="28"/>
      <c r="B96" s="28"/>
      <c r="C96" s="28"/>
      <c r="D96" s="28"/>
      <c r="E96" s="32"/>
      <c r="F96" s="32"/>
      <c r="G96" s="32"/>
      <c r="H96" s="32"/>
      <c r="I96" s="32"/>
      <c r="J96" s="32"/>
      <c r="K96" s="32"/>
      <c r="L96" s="4" t="str">
        <f aca="true">IF(F96="","",MAX(0,TODAY()-F96))</f>
        <v/>
      </c>
      <c r="M96" s="4" t="str">
        <f aca="true">IF(OR(A96="",G96="",D96="Enrolled",D96="Not Interested",D96="Do Not Contact"),"",IF(G96&lt;TODAY(),"OVERDUE",IF(G96=TODAY(),"TODAY","UPCOMING")))</f>
        <v/>
      </c>
      <c r="N96" s="4" t="str">
        <f aca="true">IF(E96="","",MAX(0,TODAY()-E96))</f>
        <v/>
      </c>
      <c r="O96" s="4"/>
    </row>
    <row r="97" customFormat="false" ht="15" hidden="false" customHeight="true" outlineLevel="0" collapsed="false">
      <c r="A97" s="28"/>
      <c r="B97" s="28"/>
      <c r="C97" s="28"/>
      <c r="D97" s="28"/>
      <c r="E97" s="32"/>
      <c r="F97" s="32"/>
      <c r="G97" s="32"/>
      <c r="H97" s="32"/>
      <c r="I97" s="32"/>
      <c r="J97" s="32"/>
      <c r="K97" s="32"/>
      <c r="L97" s="4" t="str">
        <f aca="true">IF(F97="","",MAX(0,TODAY()-F97))</f>
        <v/>
      </c>
      <c r="M97" s="4" t="str">
        <f aca="true">IF(OR(A97="",G97="",D97="Enrolled",D97="Not Interested",D97="Do Not Contact"),"",IF(G97&lt;TODAY(),"OVERDUE",IF(G97=TODAY(),"TODAY","UPCOMING")))</f>
        <v/>
      </c>
      <c r="N97" s="4" t="str">
        <f aca="true">IF(E97="","",MAX(0,TODAY()-E97))</f>
        <v/>
      </c>
      <c r="O97" s="4"/>
    </row>
    <row r="98" customFormat="false" ht="15" hidden="false" customHeight="true" outlineLevel="0" collapsed="false">
      <c r="A98" s="28"/>
      <c r="B98" s="28"/>
      <c r="C98" s="28"/>
      <c r="D98" s="28"/>
      <c r="E98" s="32"/>
      <c r="F98" s="32"/>
      <c r="G98" s="32"/>
      <c r="H98" s="32"/>
      <c r="I98" s="32"/>
      <c r="J98" s="32"/>
      <c r="K98" s="32"/>
      <c r="L98" s="4" t="str">
        <f aca="true">IF(F98="","",MAX(0,TODAY()-F98))</f>
        <v/>
      </c>
      <c r="M98" s="4" t="str">
        <f aca="true">IF(OR(A98="",G98="",D98="Enrolled",D98="Not Interested",D98="Do Not Contact"),"",IF(G98&lt;TODAY(),"OVERDUE",IF(G98=TODAY(),"TODAY","UPCOMING")))</f>
        <v/>
      </c>
      <c r="N98" s="4" t="str">
        <f aca="true">IF(E98="","",MAX(0,TODAY()-E98))</f>
        <v/>
      </c>
      <c r="O98" s="4"/>
    </row>
    <row r="99" customFormat="false" ht="15" hidden="false" customHeight="true" outlineLevel="0" collapsed="false">
      <c r="A99" s="28"/>
      <c r="B99" s="28"/>
      <c r="C99" s="28"/>
      <c r="D99" s="28"/>
      <c r="E99" s="32"/>
      <c r="F99" s="32"/>
      <c r="G99" s="32"/>
      <c r="H99" s="32"/>
      <c r="I99" s="32"/>
      <c r="J99" s="32"/>
      <c r="K99" s="32"/>
      <c r="L99" s="4" t="str">
        <f aca="true">IF(F99="","",MAX(0,TODAY()-F99))</f>
        <v/>
      </c>
      <c r="M99" s="4" t="str">
        <f aca="true">IF(OR(A99="",G99="",D99="Enrolled",D99="Not Interested",D99="Do Not Contact"),"",IF(G99&lt;TODAY(),"OVERDUE",IF(G99=TODAY(),"TODAY","UPCOMING")))</f>
        <v/>
      </c>
      <c r="N99" s="4" t="str">
        <f aca="true">IF(E99="","",MAX(0,TODAY()-E99))</f>
        <v/>
      </c>
      <c r="O99" s="4"/>
    </row>
    <row r="100" customFormat="false" ht="15" hidden="false" customHeight="true" outlineLevel="0" collapsed="false">
      <c r="A100" s="28"/>
      <c r="B100" s="28"/>
      <c r="C100" s="28"/>
      <c r="D100" s="28"/>
      <c r="E100" s="32"/>
      <c r="F100" s="32"/>
      <c r="G100" s="32"/>
      <c r="H100" s="32"/>
      <c r="I100" s="32"/>
      <c r="J100" s="32"/>
      <c r="K100" s="32"/>
      <c r="L100" s="4" t="str">
        <f aca="true">IF(F100="","",MAX(0,TODAY()-F100))</f>
        <v/>
      </c>
      <c r="M100" s="4" t="str">
        <f aca="true">IF(OR(A100="",G100="",D100="Enrolled",D100="Not Interested",D100="Do Not Contact"),"",IF(G100&lt;TODAY(),"OVERDUE",IF(G100=TODAY(),"TODAY","UPCOMING")))</f>
        <v/>
      </c>
      <c r="N100" s="4" t="str">
        <f aca="true">IF(E100="","",MAX(0,TODAY()-E100))</f>
        <v/>
      </c>
      <c r="O100" s="4"/>
    </row>
    <row r="101" customFormat="false" ht="15" hidden="false" customHeight="true" outlineLevel="0" collapsed="false">
      <c r="A101" s="28"/>
      <c r="B101" s="28"/>
      <c r="C101" s="28"/>
      <c r="D101" s="28"/>
      <c r="E101" s="32"/>
      <c r="F101" s="32"/>
      <c r="G101" s="32"/>
      <c r="H101" s="32"/>
      <c r="I101" s="32"/>
      <c r="J101" s="32"/>
      <c r="K101" s="32"/>
      <c r="L101" s="4" t="str">
        <f aca="true">IF(F101="","",MAX(0,TODAY()-F101))</f>
        <v/>
      </c>
      <c r="M101" s="4" t="str">
        <f aca="true">IF(OR(A101="",G101="",D101="Enrolled",D101="Not Interested",D101="Do Not Contact"),"",IF(G101&lt;TODAY(),"OVERDUE",IF(G101=TODAY(),"TODAY","UPCOMING")))</f>
        <v/>
      </c>
      <c r="N101" s="4" t="str">
        <f aca="true">IF(E101="","",MAX(0,TODAY()-E101))</f>
        <v/>
      </c>
      <c r="O101" s="4"/>
    </row>
    <row r="102" customFormat="false" ht="15" hidden="false" customHeight="true" outlineLevel="0" collapsed="false">
      <c r="A102" s="28"/>
      <c r="B102" s="28"/>
      <c r="C102" s="28"/>
      <c r="D102" s="28"/>
      <c r="E102" s="32"/>
      <c r="F102" s="32"/>
      <c r="G102" s="32"/>
      <c r="H102" s="32"/>
      <c r="I102" s="32"/>
      <c r="J102" s="32"/>
      <c r="K102" s="32"/>
      <c r="L102" s="4" t="str">
        <f aca="true">IF(F102="","",MAX(0,TODAY()-F102))</f>
        <v/>
      </c>
      <c r="M102" s="4" t="str">
        <f aca="true">IF(OR(A102="",G102="",D102="Enrolled",D102="Not Interested",D102="Do Not Contact"),"",IF(G102&lt;TODAY(),"OVERDUE",IF(G102=TODAY(),"TODAY","UPCOMING")))</f>
        <v/>
      </c>
      <c r="N102" s="4" t="str">
        <f aca="true">IF(E102="","",MAX(0,TODAY()-E102))</f>
        <v/>
      </c>
      <c r="O102" s="4"/>
    </row>
    <row r="103" customFormat="false" ht="15" hidden="false" customHeight="true" outlineLevel="0" collapsed="false">
      <c r="A103" s="28"/>
      <c r="B103" s="28"/>
      <c r="C103" s="28"/>
      <c r="D103" s="28"/>
      <c r="E103" s="32"/>
      <c r="F103" s="32"/>
      <c r="G103" s="32"/>
      <c r="H103" s="32"/>
      <c r="I103" s="32"/>
      <c r="J103" s="32"/>
      <c r="K103" s="32"/>
      <c r="L103" s="4" t="str">
        <f aca="true">IF(F103="","",MAX(0,TODAY()-F103))</f>
        <v/>
      </c>
      <c r="M103" s="4" t="str">
        <f aca="true">IF(OR(A103="",G103="",D103="Enrolled",D103="Not Interested",D103="Do Not Contact"),"",IF(G103&lt;TODAY(),"OVERDUE",IF(G103=TODAY(),"TODAY","UPCOMING")))</f>
        <v/>
      </c>
      <c r="N103" s="4" t="str">
        <f aca="true">IF(E103="","",MAX(0,TODAY()-E103))</f>
        <v/>
      </c>
      <c r="O103" s="4"/>
    </row>
    <row r="104" customFormat="false" ht="15" hidden="false" customHeight="true" outlineLevel="0" collapsed="false">
      <c r="A104" s="28"/>
      <c r="B104" s="28"/>
      <c r="C104" s="28"/>
      <c r="D104" s="28"/>
      <c r="E104" s="32"/>
      <c r="F104" s="32"/>
      <c r="G104" s="32"/>
      <c r="H104" s="32"/>
      <c r="I104" s="32"/>
      <c r="J104" s="32"/>
      <c r="K104" s="32"/>
      <c r="L104" s="4" t="str">
        <f aca="true">IF(F104="","",MAX(0,TODAY()-F104))</f>
        <v/>
      </c>
      <c r="M104" s="4" t="str">
        <f aca="true">IF(OR(A104="",G104="",D104="Enrolled",D104="Not Interested",D104="Do Not Contact"),"",IF(G104&lt;TODAY(),"OVERDUE",IF(G104=TODAY(),"TODAY","UPCOMING")))</f>
        <v/>
      </c>
      <c r="N104" s="4" t="str">
        <f aca="true">IF(E104="","",MAX(0,TODAY()-E104))</f>
        <v/>
      </c>
      <c r="O104" s="4"/>
    </row>
    <row r="105" customFormat="false" ht="15" hidden="false" customHeight="true" outlineLevel="0" collapsed="false">
      <c r="A105" s="28"/>
      <c r="B105" s="28"/>
      <c r="C105" s="28"/>
      <c r="D105" s="28"/>
      <c r="E105" s="32"/>
      <c r="F105" s="32"/>
      <c r="G105" s="32"/>
      <c r="H105" s="32"/>
      <c r="I105" s="32"/>
      <c r="J105" s="32"/>
      <c r="K105" s="32"/>
      <c r="L105" s="4" t="str">
        <f aca="true">IF(F105="","",MAX(0,TODAY()-F105))</f>
        <v/>
      </c>
      <c r="M105" s="4" t="str">
        <f aca="true">IF(OR(A105="",G105="",D105="Enrolled",D105="Not Interested",D105="Do Not Contact"),"",IF(G105&lt;TODAY(),"OVERDUE",IF(G105=TODAY(),"TODAY","UPCOMING")))</f>
        <v/>
      </c>
      <c r="N105" s="4" t="str">
        <f aca="true">IF(E105="","",MAX(0,TODAY()-E105))</f>
        <v/>
      </c>
      <c r="O105" s="4"/>
    </row>
    <row r="106" customFormat="false" ht="15" hidden="false" customHeight="true" outlineLevel="0" collapsed="false">
      <c r="A106" s="28"/>
      <c r="B106" s="28"/>
      <c r="C106" s="28"/>
      <c r="D106" s="28"/>
      <c r="E106" s="32"/>
      <c r="F106" s="32"/>
      <c r="G106" s="32"/>
      <c r="H106" s="32"/>
      <c r="I106" s="32"/>
      <c r="J106" s="32"/>
      <c r="K106" s="32"/>
      <c r="L106" s="4" t="str">
        <f aca="true">IF(F106="","",MAX(0,TODAY()-F106))</f>
        <v/>
      </c>
      <c r="M106" s="4" t="str">
        <f aca="true">IF(OR(A106="",G106="",D106="Enrolled",D106="Not Interested",D106="Do Not Contact"),"",IF(G106&lt;TODAY(),"OVERDUE",IF(G106=TODAY(),"TODAY","UPCOMING")))</f>
        <v/>
      </c>
      <c r="N106" s="4" t="str">
        <f aca="true">IF(E106="","",MAX(0,TODAY()-E106))</f>
        <v/>
      </c>
      <c r="O106" s="4"/>
    </row>
    <row r="107" customFormat="false" ht="15" hidden="false" customHeight="true" outlineLevel="0" collapsed="false">
      <c r="A107" s="28"/>
      <c r="B107" s="28"/>
      <c r="C107" s="28"/>
      <c r="D107" s="28"/>
      <c r="E107" s="32"/>
      <c r="F107" s="32"/>
      <c r="G107" s="32"/>
      <c r="H107" s="32"/>
      <c r="I107" s="32"/>
      <c r="J107" s="32"/>
      <c r="K107" s="32"/>
      <c r="L107" s="4" t="str">
        <f aca="true">IF(F107="","",MAX(0,TODAY()-F107))</f>
        <v/>
      </c>
      <c r="M107" s="4" t="str">
        <f aca="true">IF(OR(A107="",G107="",D107="Enrolled",D107="Not Interested",D107="Do Not Contact"),"",IF(G107&lt;TODAY(),"OVERDUE",IF(G107=TODAY(),"TODAY","UPCOMING")))</f>
        <v/>
      </c>
      <c r="N107" s="4" t="str">
        <f aca="true">IF(E107="","",MAX(0,TODAY()-E107))</f>
        <v/>
      </c>
      <c r="O107" s="4"/>
    </row>
    <row r="108" customFormat="false" ht="15" hidden="false" customHeight="true" outlineLevel="0" collapsed="false">
      <c r="A108" s="28"/>
      <c r="B108" s="28"/>
      <c r="C108" s="28"/>
      <c r="D108" s="28"/>
      <c r="E108" s="32"/>
      <c r="F108" s="32"/>
      <c r="G108" s="32"/>
      <c r="H108" s="32"/>
      <c r="I108" s="32"/>
      <c r="J108" s="32"/>
      <c r="K108" s="32"/>
      <c r="L108" s="4" t="str">
        <f aca="true">IF(F108="","",MAX(0,TODAY()-F108))</f>
        <v/>
      </c>
      <c r="M108" s="4" t="str">
        <f aca="true">IF(OR(A108="",G108="",D108="Enrolled",D108="Not Interested",D108="Do Not Contact"),"",IF(G108&lt;TODAY(),"OVERDUE",IF(G108=TODAY(),"TODAY","UPCOMING")))</f>
        <v/>
      </c>
      <c r="N108" s="4" t="str">
        <f aca="true">IF(E108="","",MAX(0,TODAY()-E108))</f>
        <v/>
      </c>
      <c r="O108" s="4"/>
    </row>
    <row r="109" customFormat="false" ht="15" hidden="false" customHeight="true" outlineLevel="0" collapsed="false">
      <c r="A109" s="28"/>
      <c r="B109" s="28"/>
      <c r="C109" s="28"/>
      <c r="D109" s="28"/>
      <c r="E109" s="32"/>
      <c r="F109" s="32"/>
      <c r="G109" s="32"/>
      <c r="H109" s="32"/>
      <c r="I109" s="32"/>
      <c r="J109" s="32"/>
      <c r="K109" s="32"/>
      <c r="L109" s="4" t="str">
        <f aca="true">IF(F109="","",MAX(0,TODAY()-F109))</f>
        <v/>
      </c>
      <c r="M109" s="4" t="str">
        <f aca="true">IF(OR(A109="",G109="",D109="Enrolled",D109="Not Interested",D109="Do Not Contact"),"",IF(G109&lt;TODAY(),"OVERDUE",IF(G109=TODAY(),"TODAY","UPCOMING")))</f>
        <v/>
      </c>
      <c r="N109" s="4" t="str">
        <f aca="true">IF(E109="","",MAX(0,TODAY()-E109))</f>
        <v/>
      </c>
      <c r="O109" s="4"/>
    </row>
    <row r="110" customFormat="false" ht="15" hidden="false" customHeight="true" outlineLevel="0" collapsed="false">
      <c r="A110" s="28"/>
      <c r="B110" s="28"/>
      <c r="C110" s="28"/>
      <c r="D110" s="28"/>
      <c r="E110" s="32"/>
      <c r="F110" s="32"/>
      <c r="G110" s="32"/>
      <c r="H110" s="32"/>
      <c r="I110" s="32"/>
      <c r="J110" s="32"/>
      <c r="K110" s="32"/>
      <c r="L110" s="4" t="str">
        <f aca="true">IF(F110="","",MAX(0,TODAY()-F110))</f>
        <v/>
      </c>
      <c r="M110" s="4" t="str">
        <f aca="true">IF(OR(A110="",G110="",D110="Enrolled",D110="Not Interested",D110="Do Not Contact"),"",IF(G110&lt;TODAY(),"OVERDUE",IF(G110=TODAY(),"TODAY","UPCOMING")))</f>
        <v/>
      </c>
      <c r="N110" s="4" t="str">
        <f aca="true">IF(E110="","",MAX(0,TODAY()-E110))</f>
        <v/>
      </c>
      <c r="O110" s="4"/>
    </row>
    <row r="111" customFormat="false" ht="15" hidden="false" customHeight="true" outlineLevel="0" collapsed="false">
      <c r="A111" s="28"/>
      <c r="B111" s="28"/>
      <c r="C111" s="28"/>
      <c r="D111" s="28"/>
      <c r="E111" s="32"/>
      <c r="F111" s="32"/>
      <c r="G111" s="32"/>
      <c r="H111" s="32"/>
      <c r="I111" s="32"/>
      <c r="J111" s="32"/>
      <c r="K111" s="32"/>
      <c r="L111" s="4" t="str">
        <f aca="true">IF(F111="","",MAX(0,TODAY()-F111))</f>
        <v/>
      </c>
      <c r="M111" s="4" t="str">
        <f aca="true">IF(OR(A111="",G111="",D111="Enrolled",D111="Not Interested",D111="Do Not Contact"),"",IF(G111&lt;TODAY(),"OVERDUE",IF(G111=TODAY(),"TODAY","UPCOMING")))</f>
        <v/>
      </c>
      <c r="N111" s="4" t="str">
        <f aca="true">IF(E111="","",MAX(0,TODAY()-E111))</f>
        <v/>
      </c>
      <c r="O111" s="4"/>
    </row>
    <row r="112" customFormat="false" ht="15" hidden="false" customHeight="true" outlineLevel="0" collapsed="false">
      <c r="A112" s="28"/>
      <c r="B112" s="28"/>
      <c r="C112" s="28"/>
      <c r="D112" s="28"/>
      <c r="E112" s="32"/>
      <c r="F112" s="32"/>
      <c r="G112" s="32"/>
      <c r="H112" s="32"/>
      <c r="I112" s="32"/>
      <c r="J112" s="32"/>
      <c r="K112" s="32"/>
      <c r="L112" s="4" t="str">
        <f aca="true">IF(F112="","",MAX(0,TODAY()-F112))</f>
        <v/>
      </c>
      <c r="M112" s="4" t="str">
        <f aca="true">IF(OR(A112="",G112="",D112="Enrolled",D112="Not Interested",D112="Do Not Contact"),"",IF(G112&lt;TODAY(),"OVERDUE",IF(G112=TODAY(),"TODAY","UPCOMING")))</f>
        <v/>
      </c>
      <c r="N112" s="4" t="str">
        <f aca="true">IF(E112="","",MAX(0,TODAY()-E112))</f>
        <v/>
      </c>
      <c r="O112" s="4"/>
    </row>
    <row r="113" customFormat="false" ht="15" hidden="false" customHeight="true" outlineLevel="0" collapsed="false">
      <c r="A113" s="28"/>
      <c r="B113" s="28"/>
      <c r="C113" s="28"/>
      <c r="D113" s="28"/>
      <c r="E113" s="32"/>
      <c r="F113" s="32"/>
      <c r="G113" s="32"/>
      <c r="H113" s="32"/>
      <c r="I113" s="32"/>
      <c r="J113" s="32"/>
      <c r="K113" s="32"/>
      <c r="L113" s="4" t="str">
        <f aca="true">IF(F113="","",MAX(0,TODAY()-F113))</f>
        <v/>
      </c>
      <c r="M113" s="4" t="str">
        <f aca="true">IF(OR(A113="",G113="",D113="Enrolled",D113="Not Interested",D113="Do Not Contact"),"",IF(G113&lt;TODAY(),"OVERDUE",IF(G113=TODAY(),"TODAY","UPCOMING")))</f>
        <v/>
      </c>
      <c r="N113" s="4" t="str">
        <f aca="true">IF(E113="","",MAX(0,TODAY()-E113))</f>
        <v/>
      </c>
      <c r="O113" s="4"/>
    </row>
    <row r="114" customFormat="false" ht="15" hidden="false" customHeight="true" outlineLevel="0" collapsed="false">
      <c r="A114" s="28"/>
      <c r="B114" s="28"/>
      <c r="C114" s="28"/>
      <c r="D114" s="28"/>
      <c r="E114" s="32"/>
      <c r="F114" s="32"/>
      <c r="G114" s="32"/>
      <c r="H114" s="32"/>
      <c r="I114" s="32"/>
      <c r="J114" s="32"/>
      <c r="K114" s="32"/>
      <c r="L114" s="4" t="str">
        <f aca="true">IF(F114="","",MAX(0,TODAY()-F114))</f>
        <v/>
      </c>
      <c r="M114" s="4" t="str">
        <f aca="true">IF(OR(A114="",G114="",D114="Enrolled",D114="Not Interested",D114="Do Not Contact"),"",IF(G114&lt;TODAY(),"OVERDUE",IF(G114=TODAY(),"TODAY","UPCOMING")))</f>
        <v/>
      </c>
      <c r="N114" s="4" t="str">
        <f aca="true">IF(E114="","",MAX(0,TODAY()-E114))</f>
        <v/>
      </c>
      <c r="O114" s="4"/>
    </row>
    <row r="115" customFormat="false" ht="15" hidden="false" customHeight="true" outlineLevel="0" collapsed="false">
      <c r="A115" s="28"/>
      <c r="B115" s="28"/>
      <c r="C115" s="28"/>
      <c r="D115" s="28"/>
      <c r="E115" s="32"/>
      <c r="F115" s="32"/>
      <c r="G115" s="32"/>
      <c r="H115" s="32"/>
      <c r="I115" s="32"/>
      <c r="J115" s="32"/>
      <c r="K115" s="32"/>
      <c r="L115" s="4" t="str">
        <f aca="true">IF(F115="","",MAX(0,TODAY()-F115))</f>
        <v/>
      </c>
      <c r="M115" s="4" t="str">
        <f aca="true">IF(OR(A115="",G115="",D115="Enrolled",D115="Not Interested",D115="Do Not Contact"),"",IF(G115&lt;TODAY(),"OVERDUE",IF(G115=TODAY(),"TODAY","UPCOMING")))</f>
        <v/>
      </c>
      <c r="N115" s="4" t="str">
        <f aca="true">IF(E115="","",MAX(0,TODAY()-E115))</f>
        <v/>
      </c>
      <c r="O115" s="4"/>
    </row>
    <row r="116" customFormat="false" ht="15" hidden="false" customHeight="true" outlineLevel="0" collapsed="false">
      <c r="A116" s="28"/>
      <c r="B116" s="28"/>
      <c r="C116" s="28"/>
      <c r="D116" s="28"/>
      <c r="E116" s="32"/>
      <c r="F116" s="32"/>
      <c r="G116" s="32"/>
      <c r="H116" s="32"/>
      <c r="I116" s="32"/>
      <c r="J116" s="32"/>
      <c r="K116" s="32"/>
      <c r="L116" s="4" t="str">
        <f aca="true">IF(F116="","",MAX(0,TODAY()-F116))</f>
        <v/>
      </c>
      <c r="M116" s="4" t="str">
        <f aca="true">IF(OR(A116="",G116="",D116="Enrolled",D116="Not Interested",D116="Do Not Contact"),"",IF(G116&lt;TODAY(),"OVERDUE",IF(G116=TODAY(),"TODAY","UPCOMING")))</f>
        <v/>
      </c>
      <c r="N116" s="4" t="str">
        <f aca="true">IF(E116="","",MAX(0,TODAY()-E116))</f>
        <v/>
      </c>
      <c r="O116" s="4"/>
    </row>
    <row r="117" customFormat="false" ht="15" hidden="false" customHeight="true" outlineLevel="0" collapsed="false">
      <c r="A117" s="28"/>
      <c r="B117" s="28"/>
      <c r="C117" s="28"/>
      <c r="D117" s="28"/>
      <c r="E117" s="32"/>
      <c r="F117" s="32"/>
      <c r="G117" s="32"/>
      <c r="H117" s="32"/>
      <c r="I117" s="32"/>
      <c r="J117" s="32"/>
      <c r="K117" s="32"/>
      <c r="L117" s="4" t="str">
        <f aca="true">IF(F117="","",MAX(0,TODAY()-F117))</f>
        <v/>
      </c>
      <c r="M117" s="4" t="str">
        <f aca="true">IF(OR(A117="",G117="",D117="Enrolled",D117="Not Interested",D117="Do Not Contact"),"",IF(G117&lt;TODAY(),"OVERDUE",IF(G117=TODAY(),"TODAY","UPCOMING")))</f>
        <v/>
      </c>
      <c r="N117" s="4" t="str">
        <f aca="true">IF(E117="","",MAX(0,TODAY()-E117))</f>
        <v/>
      </c>
      <c r="O117" s="4"/>
    </row>
    <row r="118" customFormat="false" ht="15" hidden="false" customHeight="true" outlineLevel="0" collapsed="false">
      <c r="A118" s="28"/>
      <c r="B118" s="28"/>
      <c r="C118" s="28"/>
      <c r="D118" s="28"/>
      <c r="E118" s="32"/>
      <c r="F118" s="32"/>
      <c r="G118" s="32"/>
      <c r="H118" s="32"/>
      <c r="I118" s="32"/>
      <c r="J118" s="32"/>
      <c r="K118" s="32"/>
      <c r="L118" s="4" t="str">
        <f aca="true">IF(F118="","",MAX(0,TODAY()-F118))</f>
        <v/>
      </c>
      <c r="M118" s="4" t="str">
        <f aca="true">IF(OR(A118="",G118="",D118="Enrolled",D118="Not Interested",D118="Do Not Contact"),"",IF(G118&lt;TODAY(),"OVERDUE",IF(G118=TODAY(),"TODAY","UPCOMING")))</f>
        <v/>
      </c>
      <c r="N118" s="4" t="str">
        <f aca="true">IF(E118="","",MAX(0,TODAY()-E118))</f>
        <v/>
      </c>
      <c r="O118" s="4"/>
    </row>
    <row r="119" customFormat="false" ht="15" hidden="false" customHeight="true" outlineLevel="0" collapsed="false">
      <c r="A119" s="28"/>
      <c r="B119" s="28"/>
      <c r="C119" s="28"/>
      <c r="D119" s="28"/>
      <c r="E119" s="32"/>
      <c r="F119" s="32"/>
      <c r="G119" s="32"/>
      <c r="H119" s="32"/>
      <c r="I119" s="32"/>
      <c r="J119" s="32"/>
      <c r="K119" s="32"/>
      <c r="L119" s="4" t="str">
        <f aca="true">IF(F119="","",MAX(0,TODAY()-F119))</f>
        <v/>
      </c>
      <c r="M119" s="4" t="str">
        <f aca="true">IF(OR(A119="",G119="",D119="Enrolled",D119="Not Interested",D119="Do Not Contact"),"",IF(G119&lt;TODAY(),"OVERDUE",IF(G119=TODAY(),"TODAY","UPCOMING")))</f>
        <v/>
      </c>
      <c r="N119" s="4" t="str">
        <f aca="true">IF(E119="","",MAX(0,TODAY()-E119))</f>
        <v/>
      </c>
      <c r="O119" s="4"/>
    </row>
    <row r="120" customFormat="false" ht="15" hidden="false" customHeight="true" outlineLevel="0" collapsed="false">
      <c r="A120" s="28"/>
      <c r="B120" s="28"/>
      <c r="C120" s="28"/>
      <c r="D120" s="28"/>
      <c r="E120" s="32"/>
      <c r="F120" s="32"/>
      <c r="G120" s="32"/>
      <c r="H120" s="32"/>
      <c r="I120" s="32"/>
      <c r="J120" s="32"/>
      <c r="K120" s="32"/>
      <c r="L120" s="4" t="str">
        <f aca="true">IF(F120="","",MAX(0,TODAY()-F120))</f>
        <v/>
      </c>
      <c r="M120" s="4" t="str">
        <f aca="true">IF(OR(A120="",G120="",D120="Enrolled",D120="Not Interested",D120="Do Not Contact"),"",IF(G120&lt;TODAY(),"OVERDUE",IF(G120=TODAY(),"TODAY","UPCOMING")))</f>
        <v/>
      </c>
      <c r="N120" s="4" t="str">
        <f aca="true">IF(E120="","",MAX(0,TODAY()-E120))</f>
        <v/>
      </c>
      <c r="O120" s="4"/>
    </row>
    <row r="121" customFormat="false" ht="15" hidden="false" customHeight="true" outlineLevel="0" collapsed="false">
      <c r="A121" s="28"/>
      <c r="B121" s="28"/>
      <c r="C121" s="28"/>
      <c r="D121" s="28"/>
      <c r="E121" s="32"/>
      <c r="F121" s="32"/>
      <c r="G121" s="32"/>
      <c r="H121" s="32"/>
      <c r="I121" s="32"/>
      <c r="J121" s="32"/>
      <c r="K121" s="32"/>
      <c r="L121" s="4" t="str">
        <f aca="true">IF(F121="","",MAX(0,TODAY()-F121))</f>
        <v/>
      </c>
      <c r="M121" s="4" t="str">
        <f aca="true">IF(OR(A121="",G121="",D121="Enrolled",D121="Not Interested",D121="Do Not Contact"),"",IF(G121&lt;TODAY(),"OVERDUE",IF(G121=TODAY(),"TODAY","UPCOMING")))</f>
        <v/>
      </c>
      <c r="N121" s="4" t="str">
        <f aca="true">IF(E121="","",MAX(0,TODAY()-E121))</f>
        <v/>
      </c>
      <c r="O121" s="4"/>
    </row>
    <row r="122" customFormat="false" ht="15" hidden="false" customHeight="true" outlineLevel="0" collapsed="false">
      <c r="A122" s="28"/>
      <c r="B122" s="28"/>
      <c r="C122" s="28"/>
      <c r="D122" s="28"/>
      <c r="E122" s="32"/>
      <c r="F122" s="32"/>
      <c r="G122" s="32"/>
      <c r="H122" s="32"/>
      <c r="I122" s="32"/>
      <c r="J122" s="32"/>
      <c r="K122" s="32"/>
      <c r="L122" s="4" t="str">
        <f aca="true">IF(F122="","",MAX(0,TODAY()-F122))</f>
        <v/>
      </c>
      <c r="M122" s="4" t="str">
        <f aca="true">IF(OR(A122="",G122="",D122="Enrolled",D122="Not Interested",D122="Do Not Contact"),"",IF(G122&lt;TODAY(),"OVERDUE",IF(G122=TODAY(),"TODAY","UPCOMING")))</f>
        <v/>
      </c>
      <c r="N122" s="4" t="str">
        <f aca="true">IF(E122="","",MAX(0,TODAY()-E122))</f>
        <v/>
      </c>
      <c r="O122" s="4"/>
    </row>
    <row r="123" customFormat="false" ht="15" hidden="false" customHeight="true" outlineLevel="0" collapsed="false">
      <c r="A123" s="28"/>
      <c r="B123" s="28"/>
      <c r="C123" s="28"/>
      <c r="D123" s="28"/>
      <c r="E123" s="32"/>
      <c r="F123" s="32"/>
      <c r="G123" s="32"/>
      <c r="H123" s="32"/>
      <c r="I123" s="32"/>
      <c r="J123" s="32"/>
      <c r="K123" s="32"/>
      <c r="L123" s="4" t="str">
        <f aca="true">IF(F123="","",MAX(0,TODAY()-F123))</f>
        <v/>
      </c>
      <c r="M123" s="4" t="str">
        <f aca="true">IF(OR(A123="",G123="",D123="Enrolled",D123="Not Interested",D123="Do Not Contact"),"",IF(G123&lt;TODAY(),"OVERDUE",IF(G123=TODAY(),"TODAY","UPCOMING")))</f>
        <v/>
      </c>
      <c r="N123" s="4" t="str">
        <f aca="true">IF(E123="","",MAX(0,TODAY()-E123))</f>
        <v/>
      </c>
      <c r="O123" s="4"/>
    </row>
    <row r="124" customFormat="false" ht="15" hidden="false" customHeight="true" outlineLevel="0" collapsed="false">
      <c r="A124" s="28"/>
      <c r="B124" s="28"/>
      <c r="C124" s="28"/>
      <c r="D124" s="28"/>
      <c r="E124" s="32"/>
      <c r="F124" s="32"/>
      <c r="G124" s="32"/>
      <c r="H124" s="32"/>
      <c r="I124" s="32"/>
      <c r="J124" s="32"/>
      <c r="K124" s="32"/>
      <c r="L124" s="4" t="str">
        <f aca="true">IF(F124="","",MAX(0,TODAY()-F124))</f>
        <v/>
      </c>
      <c r="M124" s="4" t="str">
        <f aca="true">IF(OR(A124="",G124="",D124="Enrolled",D124="Not Interested",D124="Do Not Contact"),"",IF(G124&lt;TODAY(),"OVERDUE",IF(G124=TODAY(),"TODAY","UPCOMING")))</f>
        <v/>
      </c>
      <c r="N124" s="4" t="str">
        <f aca="true">IF(E124="","",MAX(0,TODAY()-E124))</f>
        <v/>
      </c>
      <c r="O124" s="4"/>
    </row>
    <row r="125" customFormat="false" ht="15" hidden="false" customHeight="true" outlineLevel="0" collapsed="false">
      <c r="A125" s="28"/>
      <c r="B125" s="28"/>
      <c r="C125" s="28"/>
      <c r="D125" s="28"/>
      <c r="E125" s="32"/>
      <c r="F125" s="32"/>
      <c r="G125" s="32"/>
      <c r="H125" s="32"/>
      <c r="I125" s="32"/>
      <c r="J125" s="32"/>
      <c r="K125" s="32"/>
      <c r="L125" s="4" t="str">
        <f aca="true">IF(F125="","",MAX(0,TODAY()-F125))</f>
        <v/>
      </c>
      <c r="M125" s="4" t="str">
        <f aca="true">IF(OR(A125="",G125="",D125="Enrolled",D125="Not Interested",D125="Do Not Contact"),"",IF(G125&lt;TODAY(),"OVERDUE",IF(G125=TODAY(),"TODAY","UPCOMING")))</f>
        <v/>
      </c>
      <c r="N125" s="4" t="str">
        <f aca="true">IF(E125="","",MAX(0,TODAY()-E125))</f>
        <v/>
      </c>
      <c r="O125" s="4"/>
    </row>
    <row r="126" customFormat="false" ht="15" hidden="false" customHeight="true" outlineLevel="0" collapsed="false">
      <c r="A126" s="28"/>
      <c r="B126" s="28"/>
      <c r="C126" s="28"/>
      <c r="D126" s="28"/>
      <c r="E126" s="32"/>
      <c r="F126" s="32"/>
      <c r="G126" s="32"/>
      <c r="H126" s="32"/>
      <c r="I126" s="32"/>
      <c r="J126" s="32"/>
      <c r="K126" s="32"/>
      <c r="L126" s="4" t="str">
        <f aca="true">IF(F126="","",MAX(0,TODAY()-F126))</f>
        <v/>
      </c>
      <c r="M126" s="4" t="str">
        <f aca="true">IF(OR(A126="",G126="",D126="Enrolled",D126="Not Interested",D126="Do Not Contact"),"",IF(G126&lt;TODAY(),"OVERDUE",IF(G126=TODAY(),"TODAY","UPCOMING")))</f>
        <v/>
      </c>
      <c r="N126" s="4" t="str">
        <f aca="true">IF(E126="","",MAX(0,TODAY()-E126))</f>
        <v/>
      </c>
      <c r="O126" s="4"/>
    </row>
    <row r="127" customFormat="false" ht="15" hidden="false" customHeight="true" outlineLevel="0" collapsed="false">
      <c r="A127" s="28"/>
      <c r="B127" s="28"/>
      <c r="C127" s="28"/>
      <c r="D127" s="28"/>
      <c r="E127" s="32"/>
      <c r="F127" s="32"/>
      <c r="G127" s="32"/>
      <c r="H127" s="32"/>
      <c r="I127" s="32"/>
      <c r="J127" s="32"/>
      <c r="K127" s="32"/>
      <c r="L127" s="4" t="str">
        <f aca="true">IF(F127="","",MAX(0,TODAY()-F127))</f>
        <v/>
      </c>
      <c r="M127" s="4" t="str">
        <f aca="true">IF(OR(A127="",G127="",D127="Enrolled",D127="Not Interested",D127="Do Not Contact"),"",IF(G127&lt;TODAY(),"OVERDUE",IF(G127=TODAY(),"TODAY","UPCOMING")))</f>
        <v/>
      </c>
      <c r="N127" s="4" t="str">
        <f aca="true">IF(E127="","",MAX(0,TODAY()-E127))</f>
        <v/>
      </c>
      <c r="O127" s="4"/>
    </row>
    <row r="128" customFormat="false" ht="15" hidden="false" customHeight="true" outlineLevel="0" collapsed="false">
      <c r="A128" s="28"/>
      <c r="B128" s="28"/>
      <c r="C128" s="28"/>
      <c r="D128" s="28"/>
      <c r="E128" s="32"/>
      <c r="F128" s="32"/>
      <c r="G128" s="32"/>
      <c r="H128" s="32"/>
      <c r="I128" s="32"/>
      <c r="J128" s="32"/>
      <c r="K128" s="32"/>
      <c r="L128" s="4" t="str">
        <f aca="true">IF(F128="","",MAX(0,TODAY()-F128))</f>
        <v/>
      </c>
      <c r="M128" s="4" t="str">
        <f aca="true">IF(OR(A128="",G128="",D128="Enrolled",D128="Not Interested",D128="Do Not Contact"),"",IF(G128&lt;TODAY(),"OVERDUE",IF(G128=TODAY(),"TODAY","UPCOMING")))</f>
        <v/>
      </c>
      <c r="N128" s="4" t="str">
        <f aca="true">IF(E128="","",MAX(0,TODAY()-E128))</f>
        <v/>
      </c>
      <c r="O128" s="4"/>
    </row>
    <row r="129" customFormat="false" ht="15" hidden="false" customHeight="true" outlineLevel="0" collapsed="false">
      <c r="A129" s="28"/>
      <c r="B129" s="28"/>
      <c r="C129" s="28"/>
      <c r="D129" s="28"/>
      <c r="E129" s="32"/>
      <c r="F129" s="32"/>
      <c r="G129" s="32"/>
      <c r="H129" s="32"/>
      <c r="I129" s="32"/>
      <c r="J129" s="32"/>
      <c r="K129" s="32"/>
      <c r="L129" s="4" t="str">
        <f aca="true">IF(F129="","",MAX(0,TODAY()-F129))</f>
        <v/>
      </c>
      <c r="M129" s="4" t="str">
        <f aca="true">IF(OR(A129="",G129="",D129="Enrolled",D129="Not Interested",D129="Do Not Contact"),"",IF(G129&lt;TODAY(),"OVERDUE",IF(G129=TODAY(),"TODAY","UPCOMING")))</f>
        <v/>
      </c>
      <c r="N129" s="4" t="str">
        <f aca="true">IF(E129="","",MAX(0,TODAY()-E129))</f>
        <v/>
      </c>
      <c r="O129" s="4"/>
    </row>
    <row r="130" customFormat="false" ht="15" hidden="false" customHeight="true" outlineLevel="0" collapsed="false">
      <c r="A130" s="28"/>
      <c r="B130" s="28"/>
      <c r="C130" s="28"/>
      <c r="D130" s="28"/>
      <c r="E130" s="32"/>
      <c r="F130" s="32"/>
      <c r="G130" s="32"/>
      <c r="H130" s="32"/>
      <c r="I130" s="32"/>
      <c r="J130" s="32"/>
      <c r="K130" s="32"/>
      <c r="L130" s="4" t="str">
        <f aca="true">IF(F130="","",MAX(0,TODAY()-F130))</f>
        <v/>
      </c>
      <c r="M130" s="4" t="str">
        <f aca="true">IF(OR(A130="",G130="",D130="Enrolled",D130="Not Interested",D130="Do Not Contact"),"",IF(G130&lt;TODAY(),"OVERDUE",IF(G130=TODAY(),"TODAY","UPCOMING")))</f>
        <v/>
      </c>
      <c r="N130" s="4" t="str">
        <f aca="true">IF(E130="","",MAX(0,TODAY()-E130))</f>
        <v/>
      </c>
      <c r="O130" s="4"/>
    </row>
    <row r="131" customFormat="false" ht="15" hidden="false" customHeight="true" outlineLevel="0" collapsed="false">
      <c r="A131" s="28"/>
      <c r="B131" s="28"/>
      <c r="C131" s="28"/>
      <c r="D131" s="28"/>
      <c r="E131" s="32"/>
      <c r="F131" s="32"/>
      <c r="G131" s="32"/>
      <c r="H131" s="32"/>
      <c r="I131" s="32"/>
      <c r="J131" s="32"/>
      <c r="K131" s="32"/>
      <c r="L131" s="4" t="str">
        <f aca="true">IF(F131="","",MAX(0,TODAY()-F131))</f>
        <v/>
      </c>
      <c r="M131" s="4" t="str">
        <f aca="true">IF(OR(A131="",G131="",D131="Enrolled",D131="Not Interested",D131="Do Not Contact"),"",IF(G131&lt;TODAY(),"OVERDUE",IF(G131=TODAY(),"TODAY","UPCOMING")))</f>
        <v/>
      </c>
      <c r="N131" s="4" t="str">
        <f aca="true">IF(E131="","",MAX(0,TODAY()-E131))</f>
        <v/>
      </c>
      <c r="O131" s="4"/>
    </row>
    <row r="132" customFormat="false" ht="15" hidden="false" customHeight="true" outlineLevel="0" collapsed="false">
      <c r="A132" s="28"/>
      <c r="B132" s="28"/>
      <c r="C132" s="28"/>
      <c r="D132" s="28"/>
      <c r="E132" s="32"/>
      <c r="F132" s="32"/>
      <c r="G132" s="32"/>
      <c r="H132" s="32"/>
      <c r="I132" s="32"/>
      <c r="J132" s="32"/>
      <c r="K132" s="32"/>
      <c r="L132" s="4" t="str">
        <f aca="true">IF(F132="","",MAX(0,TODAY()-F132))</f>
        <v/>
      </c>
      <c r="M132" s="4" t="str">
        <f aca="true">IF(OR(A132="",G132="",D132="Enrolled",D132="Not Interested",D132="Do Not Contact"),"",IF(G132&lt;TODAY(),"OVERDUE",IF(G132=TODAY(),"TODAY","UPCOMING")))</f>
        <v/>
      </c>
      <c r="N132" s="4" t="str">
        <f aca="true">IF(E132="","",MAX(0,TODAY()-E132))</f>
        <v/>
      </c>
      <c r="O132" s="4"/>
    </row>
    <row r="133" customFormat="false" ht="15" hidden="false" customHeight="true" outlineLevel="0" collapsed="false">
      <c r="A133" s="28"/>
      <c r="B133" s="28"/>
      <c r="C133" s="28"/>
      <c r="D133" s="28"/>
      <c r="E133" s="32"/>
      <c r="F133" s="32"/>
      <c r="G133" s="32"/>
      <c r="H133" s="32"/>
      <c r="I133" s="32"/>
      <c r="J133" s="32"/>
      <c r="K133" s="32"/>
      <c r="L133" s="4" t="str">
        <f aca="true">IF(F133="","",MAX(0,TODAY()-F133))</f>
        <v/>
      </c>
      <c r="M133" s="4" t="str">
        <f aca="true">IF(OR(A133="",G133="",D133="Enrolled",D133="Not Interested",D133="Do Not Contact"),"",IF(G133&lt;TODAY(),"OVERDUE",IF(G133=TODAY(),"TODAY","UPCOMING")))</f>
        <v/>
      </c>
      <c r="N133" s="4" t="str">
        <f aca="true">IF(E133="","",MAX(0,TODAY()-E133))</f>
        <v/>
      </c>
      <c r="O133" s="4"/>
    </row>
    <row r="134" customFormat="false" ht="15" hidden="false" customHeight="true" outlineLevel="0" collapsed="false">
      <c r="A134" s="28"/>
      <c r="B134" s="28"/>
      <c r="C134" s="28"/>
      <c r="D134" s="28"/>
      <c r="E134" s="32"/>
      <c r="F134" s="32"/>
      <c r="G134" s="32"/>
      <c r="H134" s="32"/>
      <c r="I134" s="32"/>
      <c r="J134" s="32"/>
      <c r="K134" s="32"/>
      <c r="L134" s="4" t="str">
        <f aca="true">IF(F134="","",MAX(0,TODAY()-F134))</f>
        <v/>
      </c>
      <c r="M134" s="4" t="str">
        <f aca="true">IF(OR(A134="",G134="",D134="Enrolled",D134="Not Interested",D134="Do Not Contact"),"",IF(G134&lt;TODAY(),"OVERDUE",IF(G134=TODAY(),"TODAY","UPCOMING")))</f>
        <v/>
      </c>
      <c r="N134" s="4" t="str">
        <f aca="true">IF(E134="","",MAX(0,TODAY()-E134))</f>
        <v/>
      </c>
      <c r="O134" s="4"/>
    </row>
    <row r="135" customFormat="false" ht="15" hidden="false" customHeight="true" outlineLevel="0" collapsed="false">
      <c r="A135" s="28"/>
      <c r="B135" s="28"/>
      <c r="C135" s="28"/>
      <c r="D135" s="28"/>
      <c r="E135" s="32"/>
      <c r="F135" s="32"/>
      <c r="G135" s="32"/>
      <c r="H135" s="32"/>
      <c r="I135" s="32"/>
      <c r="J135" s="32"/>
      <c r="K135" s="32"/>
      <c r="L135" s="4" t="str">
        <f aca="true">IF(F135="","",MAX(0,TODAY()-F135))</f>
        <v/>
      </c>
      <c r="M135" s="4" t="str">
        <f aca="true">IF(OR(A135="",G135="",D135="Enrolled",D135="Not Interested",D135="Do Not Contact"),"",IF(G135&lt;TODAY(),"OVERDUE",IF(G135=TODAY(),"TODAY","UPCOMING")))</f>
        <v/>
      </c>
      <c r="N135" s="4" t="str">
        <f aca="true">IF(E135="","",MAX(0,TODAY()-E135))</f>
        <v/>
      </c>
      <c r="O135" s="4"/>
    </row>
    <row r="136" customFormat="false" ht="15" hidden="false" customHeight="true" outlineLevel="0" collapsed="false">
      <c r="A136" s="28"/>
      <c r="B136" s="28"/>
      <c r="C136" s="28"/>
      <c r="D136" s="28"/>
      <c r="E136" s="32"/>
      <c r="F136" s="32"/>
      <c r="G136" s="32"/>
      <c r="H136" s="32"/>
      <c r="I136" s="32"/>
      <c r="J136" s="32"/>
      <c r="K136" s="32"/>
      <c r="L136" s="4" t="str">
        <f aca="true">IF(F136="","",MAX(0,TODAY()-F136))</f>
        <v/>
      </c>
      <c r="M136" s="4" t="str">
        <f aca="true">IF(OR(A136="",G136="",D136="Enrolled",D136="Not Interested",D136="Do Not Contact"),"",IF(G136&lt;TODAY(),"OVERDUE",IF(G136=TODAY(),"TODAY","UPCOMING")))</f>
        <v/>
      </c>
      <c r="N136" s="4" t="str">
        <f aca="true">IF(E136="","",MAX(0,TODAY()-E136))</f>
        <v/>
      </c>
      <c r="O136" s="4"/>
    </row>
    <row r="137" customFormat="false" ht="15" hidden="false" customHeight="true" outlineLevel="0" collapsed="false">
      <c r="A137" s="28"/>
      <c r="B137" s="28"/>
      <c r="C137" s="28"/>
      <c r="D137" s="28"/>
      <c r="E137" s="32"/>
      <c r="F137" s="32"/>
      <c r="G137" s="32"/>
      <c r="H137" s="32"/>
      <c r="I137" s="32"/>
      <c r="J137" s="32"/>
      <c r="K137" s="32"/>
      <c r="L137" s="4" t="str">
        <f aca="true">IF(F137="","",MAX(0,TODAY()-F137))</f>
        <v/>
      </c>
      <c r="M137" s="4" t="str">
        <f aca="true">IF(OR(A137="",G137="",D137="Enrolled",D137="Not Interested",D137="Do Not Contact"),"",IF(G137&lt;TODAY(),"OVERDUE",IF(G137=TODAY(),"TODAY","UPCOMING")))</f>
        <v/>
      </c>
      <c r="N137" s="4" t="str">
        <f aca="true">IF(E137="","",MAX(0,TODAY()-E137))</f>
        <v/>
      </c>
      <c r="O137" s="4"/>
    </row>
    <row r="138" customFormat="false" ht="15" hidden="false" customHeight="true" outlineLevel="0" collapsed="false">
      <c r="A138" s="28"/>
      <c r="B138" s="28"/>
      <c r="C138" s="28"/>
      <c r="D138" s="28"/>
      <c r="E138" s="32"/>
      <c r="F138" s="32"/>
      <c r="G138" s="32"/>
      <c r="H138" s="32"/>
      <c r="I138" s="32"/>
      <c r="J138" s="32"/>
      <c r="K138" s="32"/>
      <c r="L138" s="4" t="str">
        <f aca="true">IF(F138="","",MAX(0,TODAY()-F138))</f>
        <v/>
      </c>
      <c r="M138" s="4" t="str">
        <f aca="true">IF(OR(A138="",G138="",D138="Enrolled",D138="Not Interested",D138="Do Not Contact"),"",IF(G138&lt;TODAY(),"OVERDUE",IF(G138=TODAY(),"TODAY","UPCOMING")))</f>
        <v/>
      </c>
      <c r="N138" s="4" t="str">
        <f aca="true">IF(E138="","",MAX(0,TODAY()-E138))</f>
        <v/>
      </c>
      <c r="O138" s="4"/>
    </row>
    <row r="139" customFormat="false" ht="15" hidden="false" customHeight="true" outlineLevel="0" collapsed="false">
      <c r="A139" s="28"/>
      <c r="B139" s="28"/>
      <c r="C139" s="28"/>
      <c r="D139" s="28"/>
      <c r="E139" s="32"/>
      <c r="F139" s="32"/>
      <c r="G139" s="32"/>
      <c r="H139" s="32"/>
      <c r="I139" s="32"/>
      <c r="J139" s="32"/>
      <c r="K139" s="32"/>
      <c r="L139" s="4" t="str">
        <f aca="true">IF(F139="","",MAX(0,TODAY()-F139))</f>
        <v/>
      </c>
      <c r="M139" s="4" t="str">
        <f aca="true">IF(OR(A139="",G139="",D139="Enrolled",D139="Not Interested",D139="Do Not Contact"),"",IF(G139&lt;TODAY(),"OVERDUE",IF(G139=TODAY(),"TODAY","UPCOMING")))</f>
        <v/>
      </c>
      <c r="N139" s="4" t="str">
        <f aca="true">IF(E139="","",MAX(0,TODAY()-E139))</f>
        <v/>
      </c>
      <c r="O139" s="4"/>
    </row>
    <row r="140" customFormat="false" ht="15" hidden="false" customHeight="true" outlineLevel="0" collapsed="false">
      <c r="A140" s="28"/>
      <c r="B140" s="28"/>
      <c r="C140" s="28"/>
      <c r="D140" s="28"/>
      <c r="E140" s="32"/>
      <c r="F140" s="32"/>
      <c r="G140" s="32"/>
      <c r="H140" s="32"/>
      <c r="I140" s="32"/>
      <c r="J140" s="32"/>
      <c r="K140" s="32"/>
      <c r="L140" s="4" t="str">
        <f aca="true">IF(F140="","",MAX(0,TODAY()-F140))</f>
        <v/>
      </c>
      <c r="M140" s="4" t="str">
        <f aca="true">IF(OR(A140="",G140="",D140="Enrolled",D140="Not Interested",D140="Do Not Contact"),"",IF(G140&lt;TODAY(),"OVERDUE",IF(G140=TODAY(),"TODAY","UPCOMING")))</f>
        <v/>
      </c>
      <c r="N140" s="4" t="str">
        <f aca="true">IF(E140="","",MAX(0,TODAY()-E140))</f>
        <v/>
      </c>
      <c r="O140" s="4"/>
    </row>
    <row r="141" customFormat="false" ht="15" hidden="false" customHeight="true" outlineLevel="0" collapsed="false">
      <c r="A141" s="28"/>
      <c r="B141" s="28"/>
      <c r="C141" s="28"/>
      <c r="D141" s="28"/>
      <c r="E141" s="32"/>
      <c r="F141" s="32"/>
      <c r="G141" s="32"/>
      <c r="H141" s="32"/>
      <c r="I141" s="32"/>
      <c r="J141" s="32"/>
      <c r="K141" s="32"/>
      <c r="L141" s="4" t="str">
        <f aca="true">IF(F141="","",MAX(0,TODAY()-F141))</f>
        <v/>
      </c>
      <c r="M141" s="4" t="str">
        <f aca="true">IF(OR(A141="",G141="",D141="Enrolled",D141="Not Interested",D141="Do Not Contact"),"",IF(G141&lt;TODAY(),"OVERDUE",IF(G141=TODAY(),"TODAY","UPCOMING")))</f>
        <v/>
      </c>
      <c r="N141" s="4" t="str">
        <f aca="true">IF(E141="","",MAX(0,TODAY()-E141))</f>
        <v/>
      </c>
      <c r="O141" s="4"/>
    </row>
    <row r="142" customFormat="false" ht="15" hidden="false" customHeight="true" outlineLevel="0" collapsed="false">
      <c r="A142" s="28"/>
      <c r="B142" s="28"/>
      <c r="C142" s="28"/>
      <c r="D142" s="28"/>
      <c r="E142" s="32"/>
      <c r="F142" s="32"/>
      <c r="G142" s="32"/>
      <c r="H142" s="32"/>
      <c r="I142" s="32"/>
      <c r="J142" s="32"/>
      <c r="K142" s="32"/>
      <c r="L142" s="4" t="str">
        <f aca="true">IF(F142="","",MAX(0,TODAY()-F142))</f>
        <v/>
      </c>
      <c r="M142" s="4" t="str">
        <f aca="true">IF(OR(A142="",G142="",D142="Enrolled",D142="Not Interested",D142="Do Not Contact"),"",IF(G142&lt;TODAY(),"OVERDUE",IF(G142=TODAY(),"TODAY","UPCOMING")))</f>
        <v/>
      </c>
      <c r="N142" s="4" t="str">
        <f aca="true">IF(E142="","",MAX(0,TODAY()-E142))</f>
        <v/>
      </c>
      <c r="O142" s="4"/>
    </row>
    <row r="143" customFormat="false" ht="15" hidden="false" customHeight="true" outlineLevel="0" collapsed="false">
      <c r="A143" s="28"/>
      <c r="B143" s="28"/>
      <c r="C143" s="28"/>
      <c r="D143" s="28"/>
      <c r="E143" s="32"/>
      <c r="F143" s="32"/>
      <c r="G143" s="32"/>
      <c r="H143" s="32"/>
      <c r="I143" s="32"/>
      <c r="J143" s="32"/>
      <c r="K143" s="32"/>
      <c r="L143" s="4" t="str">
        <f aca="true">IF(F143="","",MAX(0,TODAY()-F143))</f>
        <v/>
      </c>
      <c r="M143" s="4" t="str">
        <f aca="true">IF(OR(A143="",G143="",D143="Enrolled",D143="Not Interested",D143="Do Not Contact"),"",IF(G143&lt;TODAY(),"OVERDUE",IF(G143=TODAY(),"TODAY","UPCOMING")))</f>
        <v/>
      </c>
      <c r="N143" s="4" t="str">
        <f aca="true">IF(E143="","",MAX(0,TODAY()-E143))</f>
        <v/>
      </c>
      <c r="O143" s="4"/>
    </row>
    <row r="144" customFormat="false" ht="15" hidden="false" customHeight="true" outlineLevel="0" collapsed="false">
      <c r="A144" s="28"/>
      <c r="B144" s="28"/>
      <c r="C144" s="28"/>
      <c r="D144" s="28"/>
      <c r="E144" s="32"/>
      <c r="F144" s="32"/>
      <c r="G144" s="32"/>
      <c r="H144" s="32"/>
      <c r="I144" s="32"/>
      <c r="J144" s="32"/>
      <c r="K144" s="32"/>
      <c r="L144" s="4" t="str">
        <f aca="true">IF(F144="","",MAX(0,TODAY()-F144))</f>
        <v/>
      </c>
      <c r="M144" s="4" t="str">
        <f aca="true">IF(OR(A144="",G144="",D144="Enrolled",D144="Not Interested",D144="Do Not Contact"),"",IF(G144&lt;TODAY(),"OVERDUE",IF(G144=TODAY(),"TODAY","UPCOMING")))</f>
        <v/>
      </c>
      <c r="N144" s="4" t="str">
        <f aca="true">IF(E144="","",MAX(0,TODAY()-E144))</f>
        <v/>
      </c>
      <c r="O144" s="4"/>
    </row>
    <row r="145" customFormat="false" ht="15" hidden="false" customHeight="true" outlineLevel="0" collapsed="false">
      <c r="A145" s="28"/>
      <c r="B145" s="28"/>
      <c r="C145" s="28"/>
      <c r="D145" s="28"/>
      <c r="E145" s="32"/>
      <c r="F145" s="32"/>
      <c r="G145" s="32"/>
      <c r="H145" s="32"/>
      <c r="I145" s="32"/>
      <c r="J145" s="32"/>
      <c r="K145" s="32"/>
      <c r="L145" s="4" t="str">
        <f aca="true">IF(F145="","",MAX(0,TODAY()-F145))</f>
        <v/>
      </c>
      <c r="M145" s="4" t="str">
        <f aca="true">IF(OR(A145="",G145="",D145="Enrolled",D145="Not Interested",D145="Do Not Contact"),"",IF(G145&lt;TODAY(),"OVERDUE",IF(G145=TODAY(),"TODAY","UPCOMING")))</f>
        <v/>
      </c>
      <c r="N145" s="4" t="str">
        <f aca="true">IF(E145="","",MAX(0,TODAY()-E145))</f>
        <v/>
      </c>
      <c r="O145" s="4"/>
    </row>
    <row r="146" customFormat="false" ht="15" hidden="false" customHeight="true" outlineLevel="0" collapsed="false">
      <c r="A146" s="28"/>
      <c r="B146" s="28"/>
      <c r="C146" s="28"/>
      <c r="D146" s="28"/>
      <c r="E146" s="32"/>
      <c r="F146" s="32"/>
      <c r="G146" s="32"/>
      <c r="H146" s="32"/>
      <c r="I146" s="32"/>
      <c r="J146" s="32"/>
      <c r="K146" s="32"/>
      <c r="L146" s="4" t="str">
        <f aca="true">IF(F146="","",MAX(0,TODAY()-F146))</f>
        <v/>
      </c>
      <c r="M146" s="4" t="str">
        <f aca="true">IF(OR(A146="",G146="",D146="Enrolled",D146="Not Interested",D146="Do Not Contact"),"",IF(G146&lt;TODAY(),"OVERDUE",IF(G146=TODAY(),"TODAY","UPCOMING")))</f>
        <v/>
      </c>
      <c r="N146" s="4" t="str">
        <f aca="true">IF(E146="","",MAX(0,TODAY()-E146))</f>
        <v/>
      </c>
      <c r="O146" s="4"/>
    </row>
    <row r="147" customFormat="false" ht="15" hidden="false" customHeight="true" outlineLevel="0" collapsed="false">
      <c r="A147" s="28"/>
      <c r="B147" s="28"/>
      <c r="C147" s="28"/>
      <c r="D147" s="28"/>
      <c r="E147" s="32"/>
      <c r="F147" s="32"/>
      <c r="G147" s="32"/>
      <c r="H147" s="32"/>
      <c r="I147" s="32"/>
      <c r="J147" s="32"/>
      <c r="K147" s="32"/>
      <c r="L147" s="4" t="str">
        <f aca="true">IF(F147="","",MAX(0,TODAY()-F147))</f>
        <v/>
      </c>
      <c r="M147" s="4" t="str">
        <f aca="true">IF(OR(A147="",G147="",D147="Enrolled",D147="Not Interested",D147="Do Not Contact"),"",IF(G147&lt;TODAY(),"OVERDUE",IF(G147=TODAY(),"TODAY","UPCOMING")))</f>
        <v/>
      </c>
      <c r="N147" s="4" t="str">
        <f aca="true">IF(E147="","",MAX(0,TODAY()-E147))</f>
        <v/>
      </c>
      <c r="O147" s="4"/>
    </row>
    <row r="148" customFormat="false" ht="15" hidden="false" customHeight="true" outlineLevel="0" collapsed="false">
      <c r="A148" s="28"/>
      <c r="B148" s="28"/>
      <c r="C148" s="28"/>
      <c r="D148" s="28"/>
      <c r="E148" s="32"/>
      <c r="F148" s="32"/>
      <c r="G148" s="32"/>
      <c r="H148" s="32"/>
      <c r="I148" s="32"/>
      <c r="J148" s="32"/>
      <c r="K148" s="32"/>
      <c r="L148" s="4" t="str">
        <f aca="true">IF(F148="","",MAX(0,TODAY()-F148))</f>
        <v/>
      </c>
      <c r="M148" s="4" t="str">
        <f aca="true">IF(OR(A148="",G148="",D148="Enrolled",D148="Not Interested",D148="Do Not Contact"),"",IF(G148&lt;TODAY(),"OVERDUE",IF(G148=TODAY(),"TODAY","UPCOMING")))</f>
        <v/>
      </c>
      <c r="N148" s="4" t="str">
        <f aca="true">IF(E148="","",MAX(0,TODAY()-E148))</f>
        <v/>
      </c>
      <c r="O148" s="4"/>
    </row>
    <row r="149" customFormat="false" ht="15" hidden="false" customHeight="true" outlineLevel="0" collapsed="false">
      <c r="A149" s="28"/>
      <c r="B149" s="28"/>
      <c r="C149" s="28"/>
      <c r="D149" s="28"/>
      <c r="E149" s="32"/>
      <c r="F149" s="32"/>
      <c r="G149" s="32"/>
      <c r="H149" s="32"/>
      <c r="I149" s="32"/>
      <c r="J149" s="32"/>
      <c r="K149" s="32"/>
      <c r="L149" s="4" t="str">
        <f aca="true">IF(F149="","",MAX(0,TODAY()-F149))</f>
        <v/>
      </c>
      <c r="M149" s="4" t="str">
        <f aca="true">IF(OR(A149="",G149="",D149="Enrolled",D149="Not Interested",D149="Do Not Contact"),"",IF(G149&lt;TODAY(),"OVERDUE",IF(G149=TODAY(),"TODAY","UPCOMING")))</f>
        <v/>
      </c>
      <c r="N149" s="4" t="str">
        <f aca="true">IF(E149="","",MAX(0,TODAY()-E149))</f>
        <v/>
      </c>
      <c r="O149" s="4"/>
    </row>
    <row r="150" customFormat="false" ht="15" hidden="false" customHeight="true" outlineLevel="0" collapsed="false">
      <c r="A150" s="28"/>
      <c r="B150" s="28"/>
      <c r="C150" s="28"/>
      <c r="D150" s="28"/>
      <c r="E150" s="32"/>
      <c r="F150" s="32"/>
      <c r="G150" s="32"/>
      <c r="H150" s="32"/>
      <c r="I150" s="32"/>
      <c r="J150" s="32"/>
      <c r="K150" s="32"/>
      <c r="L150" s="4" t="str">
        <f aca="true">IF(F150="","",MAX(0,TODAY()-F150))</f>
        <v/>
      </c>
      <c r="M150" s="4" t="str">
        <f aca="true">IF(OR(A150="",G150="",D150="Enrolled",D150="Not Interested",D150="Do Not Contact"),"",IF(G150&lt;TODAY(),"OVERDUE",IF(G150=TODAY(),"TODAY","UPCOMING")))</f>
        <v/>
      </c>
      <c r="N150" s="4" t="str">
        <f aca="true">IF(E150="","",MAX(0,TODAY()-E150))</f>
        <v/>
      </c>
      <c r="O150" s="4"/>
    </row>
    <row r="151" customFormat="false" ht="15" hidden="false" customHeight="true" outlineLevel="0" collapsed="false">
      <c r="A151" s="28"/>
      <c r="B151" s="28"/>
      <c r="C151" s="28"/>
      <c r="D151" s="28"/>
      <c r="E151" s="32"/>
      <c r="F151" s="32"/>
      <c r="G151" s="32"/>
      <c r="H151" s="32"/>
      <c r="I151" s="32"/>
      <c r="J151" s="32"/>
      <c r="K151" s="32"/>
      <c r="L151" s="4" t="str">
        <f aca="true">IF(F151="","",MAX(0,TODAY()-F151))</f>
        <v/>
      </c>
      <c r="M151" s="4" t="str">
        <f aca="true">IF(OR(A151="",G151="",D151="Enrolled",D151="Not Interested",D151="Do Not Contact"),"",IF(G151&lt;TODAY(),"OVERDUE",IF(G151=TODAY(),"TODAY","UPCOMING")))</f>
        <v/>
      </c>
      <c r="N151" s="4" t="str">
        <f aca="true">IF(E151="","",MAX(0,TODAY()-E151))</f>
        <v/>
      </c>
      <c r="O151" s="4"/>
    </row>
    <row r="152" customFormat="false" ht="15" hidden="false" customHeight="true" outlineLevel="0" collapsed="false">
      <c r="A152" s="28"/>
      <c r="B152" s="28"/>
      <c r="C152" s="28"/>
      <c r="D152" s="28"/>
      <c r="E152" s="32"/>
      <c r="F152" s="32"/>
      <c r="G152" s="32"/>
      <c r="H152" s="32"/>
      <c r="I152" s="32"/>
      <c r="J152" s="32"/>
      <c r="K152" s="32"/>
      <c r="L152" s="4" t="str">
        <f aca="true">IF(F152="","",MAX(0,TODAY()-F152))</f>
        <v/>
      </c>
      <c r="M152" s="4" t="str">
        <f aca="true">IF(OR(A152="",G152="",D152="Enrolled",D152="Not Interested",D152="Do Not Contact"),"",IF(G152&lt;TODAY(),"OVERDUE",IF(G152=TODAY(),"TODAY","UPCOMING")))</f>
        <v/>
      </c>
      <c r="N152" s="4" t="str">
        <f aca="true">IF(E152="","",MAX(0,TODAY()-E152))</f>
        <v/>
      </c>
      <c r="O152" s="4"/>
    </row>
    <row r="153" customFormat="false" ht="15" hidden="false" customHeight="true" outlineLevel="0" collapsed="false">
      <c r="A153" s="28"/>
      <c r="B153" s="28"/>
      <c r="C153" s="28"/>
      <c r="D153" s="28"/>
      <c r="E153" s="32"/>
      <c r="F153" s="32"/>
      <c r="G153" s="32"/>
      <c r="H153" s="32"/>
      <c r="I153" s="32"/>
      <c r="J153" s="32"/>
      <c r="K153" s="32"/>
      <c r="L153" s="4" t="str">
        <f aca="true">IF(F153="","",MAX(0,TODAY()-F153))</f>
        <v/>
      </c>
      <c r="M153" s="4" t="str">
        <f aca="true">IF(OR(A153="",G153="",D153="Enrolled",D153="Not Interested",D153="Do Not Contact"),"",IF(G153&lt;TODAY(),"OVERDUE",IF(G153=TODAY(),"TODAY","UPCOMING")))</f>
        <v/>
      </c>
      <c r="N153" s="4" t="str">
        <f aca="true">IF(E153="","",MAX(0,TODAY()-E153))</f>
        <v/>
      </c>
      <c r="O153" s="4"/>
    </row>
    <row r="154" customFormat="false" ht="15" hidden="false" customHeight="true" outlineLevel="0" collapsed="false">
      <c r="A154" s="28"/>
      <c r="B154" s="28"/>
      <c r="C154" s="28"/>
      <c r="D154" s="28"/>
      <c r="E154" s="32"/>
      <c r="F154" s="32"/>
      <c r="G154" s="32"/>
      <c r="H154" s="32"/>
      <c r="I154" s="32"/>
      <c r="J154" s="32"/>
      <c r="K154" s="32"/>
      <c r="L154" s="4" t="str">
        <f aca="true">IF(F154="","",MAX(0,TODAY()-F154))</f>
        <v/>
      </c>
      <c r="M154" s="4" t="str">
        <f aca="true">IF(OR(A154="",G154="",D154="Enrolled",D154="Not Interested",D154="Do Not Contact"),"",IF(G154&lt;TODAY(),"OVERDUE",IF(G154=TODAY(),"TODAY","UPCOMING")))</f>
        <v/>
      </c>
      <c r="N154" s="4" t="str">
        <f aca="true">IF(E154="","",MAX(0,TODAY()-E154))</f>
        <v/>
      </c>
      <c r="O154" s="4"/>
    </row>
    <row r="155" customFormat="false" ht="15" hidden="false" customHeight="true" outlineLevel="0" collapsed="false">
      <c r="A155" s="28"/>
      <c r="B155" s="28"/>
      <c r="C155" s="28"/>
      <c r="D155" s="28"/>
      <c r="E155" s="32"/>
      <c r="F155" s="32"/>
      <c r="G155" s="32"/>
      <c r="H155" s="32"/>
      <c r="I155" s="32"/>
      <c r="J155" s="32"/>
      <c r="K155" s="32"/>
      <c r="L155" s="4" t="str">
        <f aca="true">IF(F155="","",MAX(0,TODAY()-F155))</f>
        <v/>
      </c>
      <c r="M155" s="4" t="str">
        <f aca="true">IF(OR(A155="",G155="",D155="Enrolled",D155="Not Interested",D155="Do Not Contact"),"",IF(G155&lt;TODAY(),"OVERDUE",IF(G155=TODAY(),"TODAY","UPCOMING")))</f>
        <v/>
      </c>
      <c r="N155" s="4" t="str">
        <f aca="true">IF(E155="","",MAX(0,TODAY()-E155))</f>
        <v/>
      </c>
      <c r="O155" s="4"/>
    </row>
    <row r="156" customFormat="false" ht="15" hidden="false" customHeight="true" outlineLevel="0" collapsed="false">
      <c r="A156" s="28"/>
      <c r="B156" s="28"/>
      <c r="C156" s="28"/>
      <c r="D156" s="28"/>
      <c r="E156" s="32"/>
      <c r="F156" s="32"/>
      <c r="G156" s="32"/>
      <c r="H156" s="32"/>
      <c r="I156" s="32"/>
      <c r="J156" s="32"/>
      <c r="K156" s="32"/>
      <c r="L156" s="4" t="str">
        <f aca="true">IF(F156="","",MAX(0,TODAY()-F156))</f>
        <v/>
      </c>
      <c r="M156" s="4" t="str">
        <f aca="true">IF(OR(A156="",G156="",D156="Enrolled",D156="Not Interested",D156="Do Not Contact"),"",IF(G156&lt;TODAY(),"OVERDUE",IF(G156=TODAY(),"TODAY","UPCOMING")))</f>
        <v/>
      </c>
      <c r="N156" s="4" t="str">
        <f aca="true">IF(E156="","",MAX(0,TODAY()-E156))</f>
        <v/>
      </c>
      <c r="O156" s="4"/>
    </row>
    <row r="157" customFormat="false" ht="15" hidden="false" customHeight="true" outlineLevel="0" collapsed="false">
      <c r="A157" s="28"/>
      <c r="B157" s="28"/>
      <c r="C157" s="28"/>
      <c r="D157" s="28"/>
      <c r="E157" s="32"/>
      <c r="F157" s="32"/>
      <c r="G157" s="32"/>
      <c r="H157" s="32"/>
      <c r="I157" s="32"/>
      <c r="J157" s="32"/>
      <c r="K157" s="32"/>
      <c r="L157" s="4" t="str">
        <f aca="true">IF(F157="","",MAX(0,TODAY()-F157))</f>
        <v/>
      </c>
      <c r="M157" s="4" t="str">
        <f aca="true">IF(OR(A157="",G157="",D157="Enrolled",D157="Not Interested",D157="Do Not Contact"),"",IF(G157&lt;TODAY(),"OVERDUE",IF(G157=TODAY(),"TODAY","UPCOMING")))</f>
        <v/>
      </c>
      <c r="N157" s="4" t="str">
        <f aca="true">IF(E157="","",MAX(0,TODAY()-E157))</f>
        <v/>
      </c>
      <c r="O157" s="4"/>
    </row>
    <row r="158" customFormat="false" ht="15" hidden="false" customHeight="true" outlineLevel="0" collapsed="false">
      <c r="A158" s="28"/>
      <c r="B158" s="28"/>
      <c r="C158" s="28"/>
      <c r="D158" s="28"/>
      <c r="E158" s="32"/>
      <c r="F158" s="32"/>
      <c r="G158" s="32"/>
      <c r="H158" s="32"/>
      <c r="I158" s="32"/>
      <c r="J158" s="32"/>
      <c r="K158" s="32"/>
      <c r="L158" s="4" t="str">
        <f aca="true">IF(F158="","",MAX(0,TODAY()-F158))</f>
        <v/>
      </c>
      <c r="M158" s="4" t="str">
        <f aca="true">IF(OR(A158="",G158="",D158="Enrolled",D158="Not Interested",D158="Do Not Contact"),"",IF(G158&lt;TODAY(),"OVERDUE",IF(G158=TODAY(),"TODAY","UPCOMING")))</f>
        <v/>
      </c>
      <c r="N158" s="4" t="str">
        <f aca="true">IF(E158="","",MAX(0,TODAY()-E158))</f>
        <v/>
      </c>
      <c r="O158" s="4"/>
    </row>
    <row r="159" customFormat="false" ht="15" hidden="false" customHeight="true" outlineLevel="0" collapsed="false">
      <c r="A159" s="28"/>
      <c r="B159" s="28"/>
      <c r="C159" s="28"/>
      <c r="D159" s="28"/>
      <c r="E159" s="32"/>
      <c r="F159" s="32"/>
      <c r="G159" s="32"/>
      <c r="H159" s="32"/>
      <c r="I159" s="32"/>
      <c r="J159" s="32"/>
      <c r="K159" s="32"/>
      <c r="L159" s="4" t="str">
        <f aca="true">IF(F159="","",MAX(0,TODAY()-F159))</f>
        <v/>
      </c>
      <c r="M159" s="4" t="str">
        <f aca="true">IF(OR(A159="",G159="",D159="Enrolled",D159="Not Interested",D159="Do Not Contact"),"",IF(G159&lt;TODAY(),"OVERDUE",IF(G159=TODAY(),"TODAY","UPCOMING")))</f>
        <v/>
      </c>
      <c r="N159" s="4" t="str">
        <f aca="true">IF(E159="","",MAX(0,TODAY()-E159))</f>
        <v/>
      </c>
      <c r="O159" s="4"/>
    </row>
    <row r="160" customFormat="false" ht="15" hidden="false" customHeight="true" outlineLevel="0" collapsed="false">
      <c r="A160" s="28"/>
      <c r="B160" s="28"/>
      <c r="C160" s="28"/>
      <c r="D160" s="28"/>
      <c r="E160" s="32"/>
      <c r="F160" s="32"/>
      <c r="G160" s="32"/>
      <c r="H160" s="32"/>
      <c r="I160" s="32"/>
      <c r="J160" s="32"/>
      <c r="K160" s="32"/>
      <c r="L160" s="4" t="str">
        <f aca="true">IF(F160="","",MAX(0,TODAY()-F160))</f>
        <v/>
      </c>
      <c r="M160" s="4" t="str">
        <f aca="true">IF(OR(A160="",G160="",D160="Enrolled",D160="Not Interested",D160="Do Not Contact"),"",IF(G160&lt;TODAY(),"OVERDUE",IF(G160=TODAY(),"TODAY","UPCOMING")))</f>
        <v/>
      </c>
      <c r="N160" s="4" t="str">
        <f aca="true">IF(E160="","",MAX(0,TODAY()-E160))</f>
        <v/>
      </c>
      <c r="O160" s="4"/>
    </row>
    <row r="161" customFormat="false" ht="15" hidden="false" customHeight="true" outlineLevel="0" collapsed="false">
      <c r="A161" s="28"/>
      <c r="B161" s="28"/>
      <c r="C161" s="28"/>
      <c r="D161" s="28"/>
      <c r="E161" s="32"/>
      <c r="F161" s="32"/>
      <c r="G161" s="32"/>
      <c r="H161" s="32"/>
      <c r="I161" s="32"/>
      <c r="J161" s="32"/>
      <c r="K161" s="32"/>
      <c r="L161" s="4" t="str">
        <f aca="true">IF(F161="","",MAX(0,TODAY()-F161))</f>
        <v/>
      </c>
      <c r="M161" s="4" t="str">
        <f aca="true">IF(OR(A161="",G161="",D161="Enrolled",D161="Not Interested",D161="Do Not Contact"),"",IF(G161&lt;TODAY(),"OVERDUE",IF(G161=TODAY(),"TODAY","UPCOMING")))</f>
        <v/>
      </c>
      <c r="N161" s="4" t="str">
        <f aca="true">IF(E161="","",MAX(0,TODAY()-E161))</f>
        <v/>
      </c>
      <c r="O161" s="4"/>
    </row>
    <row r="162" customFormat="false" ht="15" hidden="false" customHeight="true" outlineLevel="0" collapsed="false">
      <c r="A162" s="28"/>
      <c r="B162" s="28"/>
      <c r="C162" s="28"/>
      <c r="D162" s="28"/>
      <c r="E162" s="32"/>
      <c r="F162" s="32"/>
      <c r="G162" s="32"/>
      <c r="H162" s="32"/>
      <c r="I162" s="32"/>
      <c r="J162" s="32"/>
      <c r="K162" s="32"/>
      <c r="L162" s="4" t="str">
        <f aca="true">IF(F162="","",MAX(0,TODAY()-F162))</f>
        <v/>
      </c>
      <c r="M162" s="4" t="str">
        <f aca="true">IF(OR(A162="",G162="",D162="Enrolled",D162="Not Interested",D162="Do Not Contact"),"",IF(G162&lt;TODAY(),"OVERDUE",IF(G162=TODAY(),"TODAY","UPCOMING")))</f>
        <v/>
      </c>
      <c r="N162" s="4" t="str">
        <f aca="true">IF(E162="","",MAX(0,TODAY()-E162))</f>
        <v/>
      </c>
      <c r="O162" s="4"/>
    </row>
    <row r="163" customFormat="false" ht="15" hidden="false" customHeight="true" outlineLevel="0" collapsed="false">
      <c r="A163" s="28"/>
      <c r="B163" s="28"/>
      <c r="C163" s="28"/>
      <c r="D163" s="28"/>
      <c r="E163" s="32"/>
      <c r="F163" s="32"/>
      <c r="G163" s="32"/>
      <c r="H163" s="32"/>
      <c r="I163" s="32"/>
      <c r="J163" s="32"/>
      <c r="K163" s="32"/>
      <c r="L163" s="4" t="str">
        <f aca="true">IF(F163="","",MAX(0,TODAY()-F163))</f>
        <v/>
      </c>
      <c r="M163" s="4" t="str">
        <f aca="true">IF(OR(A163="",G163="",D163="Enrolled",D163="Not Interested",D163="Do Not Contact"),"",IF(G163&lt;TODAY(),"OVERDUE",IF(G163=TODAY(),"TODAY","UPCOMING")))</f>
        <v/>
      </c>
      <c r="N163" s="4" t="str">
        <f aca="true">IF(E163="","",MAX(0,TODAY()-E163))</f>
        <v/>
      </c>
      <c r="O163" s="4"/>
    </row>
    <row r="164" customFormat="false" ht="15" hidden="false" customHeight="true" outlineLevel="0" collapsed="false">
      <c r="A164" s="28"/>
      <c r="B164" s="28"/>
      <c r="C164" s="28"/>
      <c r="D164" s="28"/>
      <c r="E164" s="32"/>
      <c r="F164" s="32"/>
      <c r="G164" s="32"/>
      <c r="H164" s="32"/>
      <c r="I164" s="32"/>
      <c r="J164" s="32"/>
      <c r="K164" s="32"/>
      <c r="L164" s="4" t="str">
        <f aca="true">IF(F164="","",MAX(0,TODAY()-F164))</f>
        <v/>
      </c>
      <c r="M164" s="4" t="str">
        <f aca="true">IF(OR(A164="",G164="",D164="Enrolled",D164="Not Interested",D164="Do Not Contact"),"",IF(G164&lt;TODAY(),"OVERDUE",IF(G164=TODAY(),"TODAY","UPCOMING")))</f>
        <v/>
      </c>
      <c r="N164" s="4" t="str">
        <f aca="true">IF(E164="","",MAX(0,TODAY()-E164))</f>
        <v/>
      </c>
      <c r="O164" s="4"/>
    </row>
    <row r="165" customFormat="false" ht="15" hidden="false" customHeight="true" outlineLevel="0" collapsed="false">
      <c r="A165" s="28"/>
      <c r="B165" s="28"/>
      <c r="C165" s="28"/>
      <c r="D165" s="28"/>
      <c r="E165" s="32"/>
      <c r="F165" s="32"/>
      <c r="G165" s="32"/>
      <c r="H165" s="32"/>
      <c r="I165" s="32"/>
      <c r="J165" s="32"/>
      <c r="K165" s="32"/>
      <c r="L165" s="4" t="str">
        <f aca="true">IF(F165="","",MAX(0,TODAY()-F165))</f>
        <v/>
      </c>
      <c r="M165" s="4" t="str">
        <f aca="true">IF(OR(A165="",G165="",D165="Enrolled",D165="Not Interested",D165="Do Not Contact"),"",IF(G165&lt;TODAY(),"OVERDUE",IF(G165=TODAY(),"TODAY","UPCOMING")))</f>
        <v/>
      </c>
      <c r="N165" s="4" t="str">
        <f aca="true">IF(E165="","",MAX(0,TODAY()-E165))</f>
        <v/>
      </c>
      <c r="O165" s="4"/>
    </row>
    <row r="166" customFormat="false" ht="15" hidden="false" customHeight="true" outlineLevel="0" collapsed="false">
      <c r="A166" s="28"/>
      <c r="B166" s="28"/>
      <c r="C166" s="28"/>
      <c r="D166" s="28"/>
      <c r="E166" s="32"/>
      <c r="F166" s="32"/>
      <c r="G166" s="32"/>
      <c r="H166" s="32"/>
      <c r="I166" s="32"/>
      <c r="J166" s="32"/>
      <c r="K166" s="32"/>
      <c r="L166" s="4" t="str">
        <f aca="true">IF(F166="","",MAX(0,TODAY()-F166))</f>
        <v/>
      </c>
      <c r="M166" s="4" t="str">
        <f aca="true">IF(OR(A166="",G166="",D166="Enrolled",D166="Not Interested",D166="Do Not Contact"),"",IF(G166&lt;TODAY(),"OVERDUE",IF(G166=TODAY(),"TODAY","UPCOMING")))</f>
        <v/>
      </c>
      <c r="N166" s="4" t="str">
        <f aca="true">IF(E166="","",MAX(0,TODAY()-E166))</f>
        <v/>
      </c>
      <c r="O166" s="4"/>
    </row>
    <row r="167" customFormat="false" ht="15" hidden="false" customHeight="true" outlineLevel="0" collapsed="false">
      <c r="A167" s="28"/>
      <c r="B167" s="28"/>
      <c r="C167" s="28"/>
      <c r="D167" s="28"/>
      <c r="E167" s="32"/>
      <c r="F167" s="32"/>
      <c r="G167" s="32"/>
      <c r="H167" s="32"/>
      <c r="I167" s="32"/>
      <c r="J167" s="32"/>
      <c r="K167" s="32"/>
      <c r="L167" s="4" t="str">
        <f aca="true">IF(F167="","",MAX(0,TODAY()-F167))</f>
        <v/>
      </c>
      <c r="M167" s="4" t="str">
        <f aca="true">IF(OR(A167="",G167="",D167="Enrolled",D167="Not Interested",D167="Do Not Contact"),"",IF(G167&lt;TODAY(),"OVERDUE",IF(G167=TODAY(),"TODAY","UPCOMING")))</f>
        <v/>
      </c>
      <c r="N167" s="4" t="str">
        <f aca="true">IF(E167="","",MAX(0,TODAY()-E167))</f>
        <v/>
      </c>
      <c r="O167" s="4"/>
    </row>
    <row r="168" customFormat="false" ht="15" hidden="false" customHeight="true" outlineLevel="0" collapsed="false">
      <c r="A168" s="28"/>
      <c r="B168" s="28"/>
      <c r="C168" s="28"/>
      <c r="D168" s="28"/>
      <c r="E168" s="32"/>
      <c r="F168" s="32"/>
      <c r="G168" s="32"/>
      <c r="H168" s="32"/>
      <c r="I168" s="32"/>
      <c r="J168" s="32"/>
      <c r="K168" s="32"/>
      <c r="L168" s="4" t="str">
        <f aca="true">IF(F168="","",MAX(0,TODAY()-F168))</f>
        <v/>
      </c>
      <c r="M168" s="4" t="str">
        <f aca="true">IF(OR(A168="",G168="",D168="Enrolled",D168="Not Interested",D168="Do Not Contact"),"",IF(G168&lt;TODAY(),"OVERDUE",IF(G168=TODAY(),"TODAY","UPCOMING")))</f>
        <v/>
      </c>
      <c r="N168" s="4" t="str">
        <f aca="true">IF(E168="","",MAX(0,TODAY()-E168))</f>
        <v/>
      </c>
      <c r="O168" s="4"/>
    </row>
    <row r="169" customFormat="false" ht="15" hidden="false" customHeight="true" outlineLevel="0" collapsed="false">
      <c r="A169" s="28"/>
      <c r="B169" s="28"/>
      <c r="C169" s="28"/>
      <c r="D169" s="28"/>
      <c r="E169" s="32"/>
      <c r="F169" s="32"/>
      <c r="G169" s="32"/>
      <c r="H169" s="32"/>
      <c r="I169" s="32"/>
      <c r="J169" s="32"/>
      <c r="K169" s="32"/>
      <c r="L169" s="4" t="str">
        <f aca="true">IF(F169="","",MAX(0,TODAY()-F169))</f>
        <v/>
      </c>
      <c r="M169" s="4" t="str">
        <f aca="true">IF(OR(A169="",G169="",D169="Enrolled",D169="Not Interested",D169="Do Not Contact"),"",IF(G169&lt;TODAY(),"OVERDUE",IF(G169=TODAY(),"TODAY","UPCOMING")))</f>
        <v/>
      </c>
      <c r="N169" s="4" t="str">
        <f aca="true">IF(E169="","",MAX(0,TODAY()-E169))</f>
        <v/>
      </c>
      <c r="O169" s="4"/>
    </row>
    <row r="170" customFormat="false" ht="15" hidden="false" customHeight="true" outlineLevel="0" collapsed="false">
      <c r="A170" s="28"/>
      <c r="B170" s="28"/>
      <c r="C170" s="28"/>
      <c r="D170" s="28"/>
      <c r="E170" s="32"/>
      <c r="F170" s="32"/>
      <c r="G170" s="32"/>
      <c r="H170" s="32"/>
      <c r="I170" s="32"/>
      <c r="J170" s="32"/>
      <c r="K170" s="32"/>
      <c r="L170" s="4" t="str">
        <f aca="true">IF(F170="","",MAX(0,TODAY()-F170))</f>
        <v/>
      </c>
      <c r="M170" s="4" t="str">
        <f aca="true">IF(OR(A170="",G170="",D170="Enrolled",D170="Not Interested",D170="Do Not Contact"),"",IF(G170&lt;TODAY(),"OVERDUE",IF(G170=TODAY(),"TODAY","UPCOMING")))</f>
        <v/>
      </c>
      <c r="N170" s="4" t="str">
        <f aca="true">IF(E170="","",MAX(0,TODAY()-E170))</f>
        <v/>
      </c>
      <c r="O170" s="4"/>
    </row>
    <row r="171" customFormat="false" ht="15" hidden="false" customHeight="true" outlineLevel="0" collapsed="false">
      <c r="A171" s="28"/>
      <c r="B171" s="28"/>
      <c r="C171" s="28"/>
      <c r="D171" s="28"/>
      <c r="E171" s="32"/>
      <c r="F171" s="32"/>
      <c r="G171" s="32"/>
      <c r="H171" s="32"/>
      <c r="I171" s="32"/>
      <c r="J171" s="32"/>
      <c r="K171" s="32"/>
      <c r="L171" s="4" t="str">
        <f aca="true">IF(F171="","",MAX(0,TODAY()-F171))</f>
        <v/>
      </c>
      <c r="M171" s="4" t="str">
        <f aca="true">IF(OR(A171="",G171="",D171="Enrolled",D171="Not Interested",D171="Do Not Contact"),"",IF(G171&lt;TODAY(),"OVERDUE",IF(G171=TODAY(),"TODAY","UPCOMING")))</f>
        <v/>
      </c>
      <c r="N171" s="4" t="str">
        <f aca="true">IF(E171="","",MAX(0,TODAY()-E171))</f>
        <v/>
      </c>
      <c r="O171" s="4"/>
    </row>
    <row r="172" customFormat="false" ht="15" hidden="false" customHeight="true" outlineLevel="0" collapsed="false">
      <c r="A172" s="28"/>
      <c r="B172" s="28"/>
      <c r="C172" s="28"/>
      <c r="D172" s="28"/>
      <c r="E172" s="32"/>
      <c r="F172" s="32"/>
      <c r="G172" s="32"/>
      <c r="H172" s="32"/>
      <c r="I172" s="32"/>
      <c r="J172" s="32"/>
      <c r="K172" s="32"/>
      <c r="L172" s="4" t="str">
        <f aca="true">IF(F172="","",MAX(0,TODAY()-F172))</f>
        <v/>
      </c>
      <c r="M172" s="4" t="str">
        <f aca="true">IF(OR(A172="",G172="",D172="Enrolled",D172="Not Interested",D172="Do Not Contact"),"",IF(G172&lt;TODAY(),"OVERDUE",IF(G172=TODAY(),"TODAY","UPCOMING")))</f>
        <v/>
      </c>
      <c r="N172" s="4" t="str">
        <f aca="true">IF(E172="","",MAX(0,TODAY()-E172))</f>
        <v/>
      </c>
      <c r="O172" s="4"/>
    </row>
    <row r="173" customFormat="false" ht="15" hidden="false" customHeight="true" outlineLevel="0" collapsed="false">
      <c r="A173" s="28"/>
      <c r="B173" s="28"/>
      <c r="C173" s="28"/>
      <c r="D173" s="28"/>
      <c r="E173" s="32"/>
      <c r="F173" s="32"/>
      <c r="G173" s="32"/>
      <c r="H173" s="32"/>
      <c r="I173" s="32"/>
      <c r="J173" s="32"/>
      <c r="K173" s="32"/>
      <c r="L173" s="4" t="str">
        <f aca="true">IF(F173="","",MAX(0,TODAY()-F173))</f>
        <v/>
      </c>
      <c r="M173" s="4" t="str">
        <f aca="true">IF(OR(A173="",G173="",D173="Enrolled",D173="Not Interested",D173="Do Not Contact"),"",IF(G173&lt;TODAY(),"OVERDUE",IF(G173=TODAY(),"TODAY","UPCOMING")))</f>
        <v/>
      </c>
      <c r="N173" s="4" t="str">
        <f aca="true">IF(E173="","",MAX(0,TODAY()-E173))</f>
        <v/>
      </c>
      <c r="O173" s="4"/>
    </row>
    <row r="174" customFormat="false" ht="15" hidden="false" customHeight="true" outlineLevel="0" collapsed="false">
      <c r="A174" s="28"/>
      <c r="B174" s="28"/>
      <c r="C174" s="28"/>
      <c r="D174" s="28"/>
      <c r="E174" s="32"/>
      <c r="F174" s="32"/>
      <c r="G174" s="32"/>
      <c r="H174" s="32"/>
      <c r="I174" s="32"/>
      <c r="J174" s="32"/>
      <c r="K174" s="32"/>
      <c r="L174" s="4" t="str">
        <f aca="true">IF(F174="","",MAX(0,TODAY()-F174))</f>
        <v/>
      </c>
      <c r="M174" s="4" t="str">
        <f aca="true">IF(OR(A174="",G174="",D174="Enrolled",D174="Not Interested",D174="Do Not Contact"),"",IF(G174&lt;TODAY(),"OVERDUE",IF(G174=TODAY(),"TODAY","UPCOMING")))</f>
        <v/>
      </c>
      <c r="N174" s="4" t="str">
        <f aca="true">IF(E174="","",MAX(0,TODAY()-E174))</f>
        <v/>
      </c>
      <c r="O174" s="4"/>
    </row>
    <row r="175" customFormat="false" ht="15" hidden="false" customHeight="true" outlineLevel="0" collapsed="false">
      <c r="A175" s="28"/>
      <c r="B175" s="28"/>
      <c r="C175" s="28"/>
      <c r="D175" s="28"/>
      <c r="E175" s="32"/>
      <c r="F175" s="32"/>
      <c r="G175" s="32"/>
      <c r="H175" s="32"/>
      <c r="I175" s="32"/>
      <c r="J175" s="32"/>
      <c r="K175" s="32"/>
      <c r="L175" s="4" t="str">
        <f aca="true">IF(F175="","",MAX(0,TODAY()-F175))</f>
        <v/>
      </c>
      <c r="M175" s="4" t="str">
        <f aca="true">IF(OR(A175="",G175="",D175="Enrolled",D175="Not Interested",D175="Do Not Contact"),"",IF(G175&lt;TODAY(),"OVERDUE",IF(G175=TODAY(),"TODAY","UPCOMING")))</f>
        <v/>
      </c>
      <c r="N175" s="4" t="str">
        <f aca="true">IF(E175="","",MAX(0,TODAY()-E175))</f>
        <v/>
      </c>
      <c r="O175" s="4"/>
    </row>
    <row r="176" customFormat="false" ht="15" hidden="false" customHeight="true" outlineLevel="0" collapsed="false">
      <c r="A176" s="28"/>
      <c r="B176" s="28"/>
      <c r="C176" s="28"/>
      <c r="D176" s="28"/>
      <c r="E176" s="32"/>
      <c r="F176" s="32"/>
      <c r="G176" s="32"/>
      <c r="H176" s="32"/>
      <c r="I176" s="32"/>
      <c r="J176" s="32"/>
      <c r="K176" s="32"/>
      <c r="L176" s="4" t="str">
        <f aca="true">IF(F176="","",MAX(0,TODAY()-F176))</f>
        <v/>
      </c>
      <c r="M176" s="4" t="str">
        <f aca="true">IF(OR(A176="",G176="",D176="Enrolled",D176="Not Interested",D176="Do Not Contact"),"",IF(G176&lt;TODAY(),"OVERDUE",IF(G176=TODAY(),"TODAY","UPCOMING")))</f>
        <v/>
      </c>
      <c r="N176" s="4" t="str">
        <f aca="true">IF(E176="","",MAX(0,TODAY()-E176))</f>
        <v/>
      </c>
      <c r="O176" s="4"/>
    </row>
    <row r="177" customFormat="false" ht="15" hidden="false" customHeight="true" outlineLevel="0" collapsed="false">
      <c r="A177" s="28"/>
      <c r="B177" s="28"/>
      <c r="C177" s="28"/>
      <c r="D177" s="28"/>
      <c r="E177" s="32"/>
      <c r="F177" s="32"/>
      <c r="G177" s="32"/>
      <c r="H177" s="32"/>
      <c r="I177" s="32"/>
      <c r="J177" s="32"/>
      <c r="K177" s="32"/>
      <c r="L177" s="4" t="str">
        <f aca="true">IF(F177="","",MAX(0,TODAY()-F177))</f>
        <v/>
      </c>
      <c r="M177" s="4" t="str">
        <f aca="true">IF(OR(A177="",G177="",D177="Enrolled",D177="Not Interested",D177="Do Not Contact"),"",IF(G177&lt;TODAY(),"OVERDUE",IF(G177=TODAY(),"TODAY","UPCOMING")))</f>
        <v/>
      </c>
      <c r="N177" s="4" t="str">
        <f aca="true">IF(E177="","",MAX(0,TODAY()-E177))</f>
        <v/>
      </c>
      <c r="O177" s="4"/>
    </row>
    <row r="178" customFormat="false" ht="15" hidden="false" customHeight="true" outlineLevel="0" collapsed="false">
      <c r="A178" s="28"/>
      <c r="B178" s="28"/>
      <c r="C178" s="28"/>
      <c r="D178" s="28"/>
      <c r="E178" s="32"/>
      <c r="F178" s="32"/>
      <c r="G178" s="32"/>
      <c r="H178" s="32"/>
      <c r="I178" s="32"/>
      <c r="J178" s="32"/>
      <c r="K178" s="32"/>
      <c r="L178" s="4" t="str">
        <f aca="true">IF(F178="","",MAX(0,TODAY()-F178))</f>
        <v/>
      </c>
      <c r="M178" s="4" t="str">
        <f aca="true">IF(OR(A178="",G178="",D178="Enrolled",D178="Not Interested",D178="Do Not Contact"),"",IF(G178&lt;TODAY(),"OVERDUE",IF(G178=TODAY(),"TODAY","UPCOMING")))</f>
        <v/>
      </c>
      <c r="N178" s="4" t="str">
        <f aca="true">IF(E178="","",MAX(0,TODAY()-E178))</f>
        <v/>
      </c>
      <c r="O178" s="4"/>
    </row>
    <row r="179" customFormat="false" ht="15" hidden="false" customHeight="true" outlineLevel="0" collapsed="false">
      <c r="A179" s="28"/>
      <c r="B179" s="28"/>
      <c r="C179" s="28"/>
      <c r="D179" s="28"/>
      <c r="E179" s="32"/>
      <c r="F179" s="32"/>
      <c r="G179" s="32"/>
      <c r="H179" s="32"/>
      <c r="I179" s="32"/>
      <c r="J179" s="32"/>
      <c r="K179" s="32"/>
      <c r="L179" s="4" t="str">
        <f aca="true">IF(F179="","",MAX(0,TODAY()-F179))</f>
        <v/>
      </c>
      <c r="M179" s="4" t="str">
        <f aca="true">IF(OR(A179="",G179="",D179="Enrolled",D179="Not Interested",D179="Do Not Contact"),"",IF(G179&lt;TODAY(),"OVERDUE",IF(G179=TODAY(),"TODAY","UPCOMING")))</f>
        <v/>
      </c>
      <c r="N179" s="4" t="str">
        <f aca="true">IF(E179="","",MAX(0,TODAY()-E179))</f>
        <v/>
      </c>
      <c r="O179" s="4"/>
    </row>
    <row r="180" customFormat="false" ht="15" hidden="false" customHeight="true" outlineLevel="0" collapsed="false">
      <c r="A180" s="28"/>
      <c r="B180" s="28"/>
      <c r="C180" s="28"/>
      <c r="D180" s="28"/>
      <c r="E180" s="32"/>
      <c r="F180" s="32"/>
      <c r="G180" s="32"/>
      <c r="H180" s="32"/>
      <c r="I180" s="32"/>
      <c r="J180" s="32"/>
      <c r="K180" s="32"/>
      <c r="L180" s="4" t="str">
        <f aca="true">IF(F180="","",MAX(0,TODAY()-F180))</f>
        <v/>
      </c>
      <c r="M180" s="4" t="str">
        <f aca="true">IF(OR(A180="",G180="",D180="Enrolled",D180="Not Interested",D180="Do Not Contact"),"",IF(G180&lt;TODAY(),"OVERDUE",IF(G180=TODAY(),"TODAY","UPCOMING")))</f>
        <v/>
      </c>
      <c r="N180" s="4" t="str">
        <f aca="true">IF(E180="","",MAX(0,TODAY()-E180))</f>
        <v/>
      </c>
      <c r="O180" s="4"/>
    </row>
    <row r="181" customFormat="false" ht="15" hidden="false" customHeight="true" outlineLevel="0" collapsed="false">
      <c r="A181" s="28"/>
      <c r="B181" s="28"/>
      <c r="C181" s="28"/>
      <c r="D181" s="28"/>
      <c r="E181" s="32"/>
      <c r="F181" s="32"/>
      <c r="G181" s="32"/>
      <c r="H181" s="32"/>
      <c r="I181" s="32"/>
      <c r="J181" s="32"/>
      <c r="K181" s="32"/>
      <c r="L181" s="4" t="str">
        <f aca="true">IF(F181="","",MAX(0,TODAY()-F181))</f>
        <v/>
      </c>
      <c r="M181" s="4" t="str">
        <f aca="true">IF(OR(A181="",G181="",D181="Enrolled",D181="Not Interested",D181="Do Not Contact"),"",IF(G181&lt;TODAY(),"OVERDUE",IF(G181=TODAY(),"TODAY","UPCOMING")))</f>
        <v/>
      </c>
      <c r="N181" s="4" t="str">
        <f aca="true">IF(E181="","",MAX(0,TODAY()-E181))</f>
        <v/>
      </c>
      <c r="O181" s="4"/>
    </row>
    <row r="182" customFormat="false" ht="15" hidden="false" customHeight="true" outlineLevel="0" collapsed="false">
      <c r="A182" s="28"/>
      <c r="B182" s="28"/>
      <c r="C182" s="28"/>
      <c r="D182" s="28"/>
      <c r="E182" s="32"/>
      <c r="F182" s="32"/>
      <c r="G182" s="32"/>
      <c r="H182" s="32"/>
      <c r="I182" s="32"/>
      <c r="J182" s="32"/>
      <c r="K182" s="32"/>
      <c r="L182" s="4" t="str">
        <f aca="true">IF(F182="","",MAX(0,TODAY()-F182))</f>
        <v/>
      </c>
      <c r="M182" s="4" t="str">
        <f aca="true">IF(OR(A182="",G182="",D182="Enrolled",D182="Not Interested",D182="Do Not Contact"),"",IF(G182&lt;TODAY(),"OVERDUE",IF(G182=TODAY(),"TODAY","UPCOMING")))</f>
        <v/>
      </c>
      <c r="N182" s="4" t="str">
        <f aca="true">IF(E182="","",MAX(0,TODAY()-E182))</f>
        <v/>
      </c>
      <c r="O182" s="4"/>
    </row>
    <row r="183" customFormat="false" ht="15" hidden="false" customHeight="true" outlineLevel="0" collapsed="false">
      <c r="A183" s="28"/>
      <c r="B183" s="28"/>
      <c r="C183" s="28"/>
      <c r="D183" s="28"/>
      <c r="E183" s="32"/>
      <c r="F183" s="32"/>
      <c r="G183" s="32"/>
      <c r="H183" s="32"/>
      <c r="I183" s="32"/>
      <c r="J183" s="32"/>
      <c r="K183" s="32"/>
      <c r="L183" s="4" t="str">
        <f aca="true">IF(F183="","",MAX(0,TODAY()-F183))</f>
        <v/>
      </c>
      <c r="M183" s="4" t="str">
        <f aca="true">IF(OR(A183="",G183="",D183="Enrolled",D183="Not Interested",D183="Do Not Contact"),"",IF(G183&lt;TODAY(),"OVERDUE",IF(G183=TODAY(),"TODAY","UPCOMING")))</f>
        <v/>
      </c>
      <c r="N183" s="4" t="str">
        <f aca="true">IF(E183="","",MAX(0,TODAY()-E183))</f>
        <v/>
      </c>
      <c r="O183" s="4"/>
    </row>
    <row r="184" customFormat="false" ht="15" hidden="false" customHeight="true" outlineLevel="0" collapsed="false">
      <c r="A184" s="28"/>
      <c r="B184" s="28"/>
      <c r="C184" s="28"/>
      <c r="D184" s="28"/>
      <c r="E184" s="32"/>
      <c r="F184" s="32"/>
      <c r="G184" s="32"/>
      <c r="H184" s="32"/>
      <c r="I184" s="32"/>
      <c r="J184" s="32"/>
      <c r="K184" s="32"/>
      <c r="L184" s="4" t="str">
        <f aca="true">IF(F184="","",MAX(0,TODAY()-F184))</f>
        <v/>
      </c>
      <c r="M184" s="4" t="str">
        <f aca="true">IF(OR(A184="",G184="",D184="Enrolled",D184="Not Interested",D184="Do Not Contact"),"",IF(G184&lt;TODAY(),"OVERDUE",IF(G184=TODAY(),"TODAY","UPCOMING")))</f>
        <v/>
      </c>
      <c r="N184" s="4" t="str">
        <f aca="true">IF(E184="","",MAX(0,TODAY()-E184))</f>
        <v/>
      </c>
      <c r="O184" s="4"/>
    </row>
    <row r="185" customFormat="false" ht="15" hidden="false" customHeight="true" outlineLevel="0" collapsed="false">
      <c r="A185" s="28"/>
      <c r="B185" s="28"/>
      <c r="C185" s="28"/>
      <c r="D185" s="28"/>
      <c r="E185" s="32"/>
      <c r="F185" s="32"/>
      <c r="G185" s="32"/>
      <c r="H185" s="32"/>
      <c r="I185" s="32"/>
      <c r="J185" s="32"/>
      <c r="K185" s="32"/>
      <c r="L185" s="4" t="str">
        <f aca="true">IF(F185="","",MAX(0,TODAY()-F185))</f>
        <v/>
      </c>
      <c r="M185" s="4" t="str">
        <f aca="true">IF(OR(A185="",G185="",D185="Enrolled",D185="Not Interested",D185="Do Not Contact"),"",IF(G185&lt;TODAY(),"OVERDUE",IF(G185=TODAY(),"TODAY","UPCOMING")))</f>
        <v/>
      </c>
      <c r="N185" s="4" t="str">
        <f aca="true">IF(E185="","",MAX(0,TODAY()-E185))</f>
        <v/>
      </c>
      <c r="O185" s="4"/>
    </row>
    <row r="186" customFormat="false" ht="15" hidden="false" customHeight="true" outlineLevel="0" collapsed="false">
      <c r="A186" s="28"/>
      <c r="B186" s="28"/>
      <c r="C186" s="28"/>
      <c r="D186" s="28"/>
      <c r="E186" s="32"/>
      <c r="F186" s="32"/>
      <c r="G186" s="32"/>
      <c r="H186" s="32"/>
      <c r="I186" s="32"/>
      <c r="J186" s="32"/>
      <c r="K186" s="32"/>
      <c r="L186" s="4" t="str">
        <f aca="true">IF(F186="","",MAX(0,TODAY()-F186))</f>
        <v/>
      </c>
      <c r="M186" s="4" t="str">
        <f aca="true">IF(OR(A186="",G186="",D186="Enrolled",D186="Not Interested",D186="Do Not Contact"),"",IF(G186&lt;TODAY(),"OVERDUE",IF(G186=TODAY(),"TODAY","UPCOMING")))</f>
        <v/>
      </c>
      <c r="N186" s="4" t="str">
        <f aca="true">IF(E186="","",MAX(0,TODAY()-E186))</f>
        <v/>
      </c>
      <c r="O186" s="4"/>
    </row>
    <row r="187" customFormat="false" ht="15" hidden="false" customHeight="true" outlineLevel="0" collapsed="false">
      <c r="A187" s="28"/>
      <c r="B187" s="28"/>
      <c r="C187" s="28"/>
      <c r="D187" s="28"/>
      <c r="E187" s="32"/>
      <c r="F187" s="32"/>
      <c r="G187" s="32"/>
      <c r="H187" s="32"/>
      <c r="I187" s="32"/>
      <c r="J187" s="32"/>
      <c r="K187" s="32"/>
      <c r="L187" s="4" t="str">
        <f aca="true">IF(F187="","",MAX(0,TODAY()-F187))</f>
        <v/>
      </c>
      <c r="M187" s="4" t="str">
        <f aca="true">IF(OR(A187="",G187="",D187="Enrolled",D187="Not Interested",D187="Do Not Contact"),"",IF(G187&lt;TODAY(),"OVERDUE",IF(G187=TODAY(),"TODAY","UPCOMING")))</f>
        <v/>
      </c>
      <c r="N187" s="4" t="str">
        <f aca="true">IF(E187="","",MAX(0,TODAY()-E187))</f>
        <v/>
      </c>
      <c r="O187" s="4"/>
    </row>
    <row r="188" customFormat="false" ht="15" hidden="false" customHeight="true" outlineLevel="0" collapsed="false">
      <c r="A188" s="28"/>
      <c r="B188" s="28"/>
      <c r="C188" s="28"/>
      <c r="D188" s="28"/>
      <c r="E188" s="32"/>
      <c r="F188" s="32"/>
      <c r="G188" s="32"/>
      <c r="H188" s="32"/>
      <c r="I188" s="32"/>
      <c r="J188" s="32"/>
      <c r="K188" s="32"/>
      <c r="L188" s="4" t="str">
        <f aca="true">IF(F188="","",MAX(0,TODAY()-F188))</f>
        <v/>
      </c>
      <c r="M188" s="4" t="str">
        <f aca="true">IF(OR(A188="",G188="",D188="Enrolled",D188="Not Interested",D188="Do Not Contact"),"",IF(G188&lt;TODAY(),"OVERDUE",IF(G188=TODAY(),"TODAY","UPCOMING")))</f>
        <v/>
      </c>
      <c r="N188" s="4" t="str">
        <f aca="true">IF(E188="","",MAX(0,TODAY()-E188))</f>
        <v/>
      </c>
      <c r="O188" s="4"/>
    </row>
    <row r="189" customFormat="false" ht="15" hidden="false" customHeight="true" outlineLevel="0" collapsed="false">
      <c r="A189" s="28"/>
      <c r="B189" s="28"/>
      <c r="C189" s="28"/>
      <c r="D189" s="28"/>
      <c r="E189" s="32"/>
      <c r="F189" s="32"/>
      <c r="G189" s="32"/>
      <c r="H189" s="32"/>
      <c r="I189" s="32"/>
      <c r="J189" s="32"/>
      <c r="K189" s="32"/>
      <c r="L189" s="4" t="str">
        <f aca="true">IF(F189="","",MAX(0,TODAY()-F189))</f>
        <v/>
      </c>
      <c r="M189" s="4" t="str">
        <f aca="true">IF(OR(A189="",G189="",D189="Enrolled",D189="Not Interested",D189="Do Not Contact"),"",IF(G189&lt;TODAY(),"OVERDUE",IF(G189=TODAY(),"TODAY","UPCOMING")))</f>
        <v/>
      </c>
      <c r="N189" s="4" t="str">
        <f aca="true">IF(E189="","",MAX(0,TODAY()-E189))</f>
        <v/>
      </c>
      <c r="O189" s="4"/>
    </row>
    <row r="190" customFormat="false" ht="15" hidden="false" customHeight="true" outlineLevel="0" collapsed="false">
      <c r="A190" s="28"/>
      <c r="B190" s="28"/>
      <c r="C190" s="28"/>
      <c r="D190" s="28"/>
      <c r="E190" s="32"/>
      <c r="F190" s="32"/>
      <c r="G190" s="32"/>
      <c r="H190" s="32"/>
      <c r="I190" s="32"/>
      <c r="J190" s="32"/>
      <c r="K190" s="32"/>
      <c r="L190" s="4" t="str">
        <f aca="true">IF(F190="","",MAX(0,TODAY()-F190))</f>
        <v/>
      </c>
      <c r="M190" s="4" t="str">
        <f aca="true">IF(OR(A190="",G190="",D190="Enrolled",D190="Not Interested",D190="Do Not Contact"),"",IF(G190&lt;TODAY(),"OVERDUE",IF(G190=TODAY(),"TODAY","UPCOMING")))</f>
        <v/>
      </c>
      <c r="N190" s="4" t="str">
        <f aca="true">IF(E190="","",MAX(0,TODAY()-E190))</f>
        <v/>
      </c>
      <c r="O190" s="4"/>
    </row>
    <row r="191" customFormat="false" ht="15" hidden="false" customHeight="true" outlineLevel="0" collapsed="false">
      <c r="A191" s="28"/>
      <c r="B191" s="28"/>
      <c r="C191" s="28"/>
      <c r="D191" s="28"/>
      <c r="E191" s="32"/>
      <c r="F191" s="32"/>
      <c r="G191" s="32"/>
      <c r="H191" s="32"/>
      <c r="I191" s="32"/>
      <c r="J191" s="32"/>
      <c r="K191" s="32"/>
      <c r="L191" s="4" t="str">
        <f aca="true">IF(F191="","",MAX(0,TODAY()-F191))</f>
        <v/>
      </c>
      <c r="M191" s="4" t="str">
        <f aca="true">IF(OR(A191="",G191="",D191="Enrolled",D191="Not Interested",D191="Do Not Contact"),"",IF(G191&lt;TODAY(),"OVERDUE",IF(G191=TODAY(),"TODAY","UPCOMING")))</f>
        <v/>
      </c>
      <c r="N191" s="4" t="str">
        <f aca="true">IF(E191="","",MAX(0,TODAY()-E191))</f>
        <v/>
      </c>
      <c r="O191" s="4"/>
    </row>
    <row r="192" customFormat="false" ht="15" hidden="false" customHeight="true" outlineLevel="0" collapsed="false">
      <c r="A192" s="28"/>
      <c r="B192" s="28"/>
      <c r="C192" s="28"/>
      <c r="D192" s="28"/>
      <c r="E192" s="32"/>
      <c r="F192" s="32"/>
      <c r="G192" s="32"/>
      <c r="H192" s="32"/>
      <c r="I192" s="32"/>
      <c r="J192" s="32"/>
      <c r="K192" s="32"/>
      <c r="L192" s="4" t="str">
        <f aca="true">IF(F192="","",MAX(0,TODAY()-F192))</f>
        <v/>
      </c>
      <c r="M192" s="4" t="str">
        <f aca="true">IF(OR(A192="",G192="",D192="Enrolled",D192="Not Interested",D192="Do Not Contact"),"",IF(G192&lt;TODAY(),"OVERDUE",IF(G192=TODAY(),"TODAY","UPCOMING")))</f>
        <v/>
      </c>
      <c r="N192" s="4" t="str">
        <f aca="true">IF(E192="","",MAX(0,TODAY()-E192))</f>
        <v/>
      </c>
      <c r="O192" s="4"/>
    </row>
    <row r="193" customFormat="false" ht="15" hidden="false" customHeight="true" outlineLevel="0" collapsed="false">
      <c r="A193" s="28"/>
      <c r="B193" s="28"/>
      <c r="C193" s="28"/>
      <c r="D193" s="28"/>
      <c r="E193" s="32"/>
      <c r="F193" s="32"/>
      <c r="G193" s="32"/>
      <c r="H193" s="32"/>
      <c r="I193" s="32"/>
      <c r="J193" s="32"/>
      <c r="K193" s="32"/>
      <c r="L193" s="4" t="str">
        <f aca="true">IF(F193="","",MAX(0,TODAY()-F193))</f>
        <v/>
      </c>
      <c r="M193" s="4" t="str">
        <f aca="true">IF(OR(A193="",G193="",D193="Enrolled",D193="Not Interested",D193="Do Not Contact"),"",IF(G193&lt;TODAY(),"OVERDUE",IF(G193=TODAY(),"TODAY","UPCOMING")))</f>
        <v/>
      </c>
      <c r="N193" s="4" t="str">
        <f aca="true">IF(E193="","",MAX(0,TODAY()-E193))</f>
        <v/>
      </c>
      <c r="O193" s="4"/>
    </row>
    <row r="194" customFormat="false" ht="15" hidden="false" customHeight="true" outlineLevel="0" collapsed="false">
      <c r="A194" s="28"/>
      <c r="B194" s="28"/>
      <c r="C194" s="28"/>
      <c r="D194" s="28"/>
      <c r="E194" s="32"/>
      <c r="F194" s="32"/>
      <c r="G194" s="32"/>
      <c r="H194" s="32"/>
      <c r="I194" s="32"/>
      <c r="J194" s="32"/>
      <c r="K194" s="32"/>
      <c r="L194" s="4" t="str">
        <f aca="true">IF(F194="","",MAX(0,TODAY()-F194))</f>
        <v/>
      </c>
      <c r="M194" s="4" t="str">
        <f aca="true">IF(OR(A194="",G194="",D194="Enrolled",D194="Not Interested",D194="Do Not Contact"),"",IF(G194&lt;TODAY(),"OVERDUE",IF(G194=TODAY(),"TODAY","UPCOMING")))</f>
        <v/>
      </c>
      <c r="N194" s="4" t="str">
        <f aca="true">IF(E194="","",MAX(0,TODAY()-E194))</f>
        <v/>
      </c>
      <c r="O194" s="4"/>
    </row>
    <row r="195" customFormat="false" ht="15" hidden="false" customHeight="true" outlineLevel="0" collapsed="false">
      <c r="A195" s="28"/>
      <c r="B195" s="28"/>
      <c r="C195" s="28"/>
      <c r="D195" s="28"/>
      <c r="E195" s="32"/>
      <c r="F195" s="32"/>
      <c r="G195" s="32"/>
      <c r="H195" s="32"/>
      <c r="I195" s="32"/>
      <c r="J195" s="32"/>
      <c r="K195" s="32"/>
      <c r="L195" s="4" t="str">
        <f aca="true">IF(F195="","",MAX(0,TODAY()-F195))</f>
        <v/>
      </c>
      <c r="M195" s="4" t="str">
        <f aca="true">IF(OR(A195="",G195="",D195="Enrolled",D195="Not Interested",D195="Do Not Contact"),"",IF(G195&lt;TODAY(),"OVERDUE",IF(G195=TODAY(),"TODAY","UPCOMING")))</f>
        <v/>
      </c>
      <c r="N195" s="4" t="str">
        <f aca="true">IF(E195="","",MAX(0,TODAY()-E195))</f>
        <v/>
      </c>
      <c r="O195" s="4"/>
    </row>
    <row r="196" customFormat="false" ht="15" hidden="false" customHeight="true" outlineLevel="0" collapsed="false">
      <c r="A196" s="28"/>
      <c r="B196" s="28"/>
      <c r="C196" s="28"/>
      <c r="D196" s="28"/>
      <c r="E196" s="32"/>
      <c r="F196" s="32"/>
      <c r="G196" s="32"/>
      <c r="H196" s="32"/>
      <c r="I196" s="32"/>
      <c r="J196" s="32"/>
      <c r="K196" s="32"/>
      <c r="L196" s="4" t="str">
        <f aca="true">IF(F196="","",MAX(0,TODAY()-F196))</f>
        <v/>
      </c>
      <c r="M196" s="4" t="str">
        <f aca="true">IF(OR(A196="",G196="",D196="Enrolled",D196="Not Interested",D196="Do Not Contact"),"",IF(G196&lt;TODAY(),"OVERDUE",IF(G196=TODAY(),"TODAY","UPCOMING")))</f>
        <v/>
      </c>
      <c r="N196" s="4" t="str">
        <f aca="true">IF(E196="","",MAX(0,TODAY()-E196))</f>
        <v/>
      </c>
      <c r="O196" s="4"/>
    </row>
    <row r="197" customFormat="false" ht="15" hidden="false" customHeight="true" outlineLevel="0" collapsed="false">
      <c r="A197" s="28"/>
      <c r="B197" s="28"/>
      <c r="C197" s="28"/>
      <c r="D197" s="28"/>
      <c r="E197" s="32"/>
      <c r="F197" s="32"/>
      <c r="G197" s="32"/>
      <c r="H197" s="32"/>
      <c r="I197" s="32"/>
      <c r="J197" s="32"/>
      <c r="K197" s="32"/>
      <c r="L197" s="4" t="str">
        <f aca="true">IF(F197="","",MAX(0,TODAY()-F197))</f>
        <v/>
      </c>
      <c r="M197" s="4" t="str">
        <f aca="true">IF(OR(A197="",G197="",D197="Enrolled",D197="Not Interested",D197="Do Not Contact"),"",IF(G197&lt;TODAY(),"OVERDUE",IF(G197=TODAY(),"TODAY","UPCOMING")))</f>
        <v/>
      </c>
      <c r="N197" s="4" t="str">
        <f aca="true">IF(E197="","",MAX(0,TODAY()-E197))</f>
        <v/>
      </c>
      <c r="O197" s="4"/>
    </row>
    <row r="198" customFormat="false" ht="15" hidden="false" customHeight="true" outlineLevel="0" collapsed="false">
      <c r="A198" s="28"/>
      <c r="B198" s="28"/>
      <c r="C198" s="28"/>
      <c r="D198" s="28"/>
      <c r="E198" s="32"/>
      <c r="F198" s="32"/>
      <c r="G198" s="32"/>
      <c r="H198" s="32"/>
      <c r="I198" s="32"/>
      <c r="J198" s="32"/>
      <c r="K198" s="32"/>
      <c r="L198" s="4" t="str">
        <f aca="true">IF(F198="","",MAX(0,TODAY()-F198))</f>
        <v/>
      </c>
      <c r="M198" s="4" t="str">
        <f aca="true">IF(OR(A198="",G198="",D198="Enrolled",D198="Not Interested",D198="Do Not Contact"),"",IF(G198&lt;TODAY(),"OVERDUE",IF(G198=TODAY(),"TODAY","UPCOMING")))</f>
        <v/>
      </c>
      <c r="N198" s="4" t="str">
        <f aca="true">IF(E198="","",MAX(0,TODAY()-E198))</f>
        <v/>
      </c>
      <c r="O198" s="4"/>
    </row>
    <row r="199" customFormat="false" ht="15" hidden="false" customHeight="true" outlineLevel="0" collapsed="false">
      <c r="A199" s="28"/>
      <c r="B199" s="28"/>
      <c r="C199" s="28"/>
      <c r="D199" s="28"/>
      <c r="E199" s="32"/>
      <c r="F199" s="32"/>
      <c r="G199" s="32"/>
      <c r="H199" s="32"/>
      <c r="I199" s="32"/>
      <c r="J199" s="32"/>
      <c r="K199" s="32"/>
      <c r="L199" s="4" t="str">
        <f aca="true">IF(F199="","",MAX(0,TODAY()-F199))</f>
        <v/>
      </c>
      <c r="M199" s="4" t="str">
        <f aca="true">IF(OR(A199="",G199="",D199="Enrolled",D199="Not Interested",D199="Do Not Contact"),"",IF(G199&lt;TODAY(),"OVERDUE",IF(G199=TODAY(),"TODAY","UPCOMING")))</f>
        <v/>
      </c>
      <c r="N199" s="4" t="str">
        <f aca="true">IF(E199="","",MAX(0,TODAY()-E199))</f>
        <v/>
      </c>
      <c r="O199" s="4"/>
    </row>
    <row r="200" customFormat="false" ht="15" hidden="false" customHeight="true" outlineLevel="0" collapsed="false">
      <c r="A200" s="28"/>
      <c r="B200" s="28"/>
      <c r="C200" s="28"/>
      <c r="D200" s="28"/>
      <c r="E200" s="32"/>
      <c r="F200" s="32"/>
      <c r="G200" s="32"/>
      <c r="H200" s="32"/>
      <c r="I200" s="32"/>
      <c r="J200" s="32"/>
      <c r="K200" s="32"/>
      <c r="L200" s="4" t="str">
        <f aca="true">IF(F200="","",MAX(0,TODAY()-F200))</f>
        <v/>
      </c>
      <c r="M200" s="4" t="str">
        <f aca="true">IF(OR(A200="",G200="",D200="Enrolled",D200="Not Interested",D200="Do Not Contact"),"",IF(G200&lt;TODAY(),"OVERDUE",IF(G200=TODAY(),"TODAY","UPCOMING")))</f>
        <v/>
      </c>
      <c r="N200" s="4" t="str">
        <f aca="true">IF(E200="","",MAX(0,TODAY()-E200))</f>
        <v/>
      </c>
      <c r="O200" s="4"/>
    </row>
    <row r="201" customFormat="false" ht="15" hidden="false" customHeight="true" outlineLevel="0" collapsed="false">
      <c r="A201" s="28"/>
      <c r="B201" s="28"/>
      <c r="C201" s="28"/>
      <c r="D201" s="28"/>
      <c r="E201" s="32"/>
      <c r="F201" s="32"/>
      <c r="G201" s="32"/>
      <c r="H201" s="32"/>
      <c r="I201" s="32"/>
      <c r="J201" s="32"/>
      <c r="K201" s="32"/>
      <c r="L201" s="4" t="str">
        <f aca="true">IF(F201="","",MAX(0,TODAY()-F201))</f>
        <v/>
      </c>
      <c r="M201" s="4" t="str">
        <f aca="true">IF(OR(A201="",G201="",D201="Enrolled",D201="Not Interested",D201="Do Not Contact"),"",IF(G201&lt;TODAY(),"OVERDUE",IF(G201=TODAY(),"TODAY","UPCOMING")))</f>
        <v/>
      </c>
      <c r="N201" s="4" t="str">
        <f aca="true">IF(E201="","",MAX(0,TODAY()-E201))</f>
        <v/>
      </c>
      <c r="O201" s="4"/>
    </row>
    <row r="202" customFormat="false" ht="15" hidden="false" customHeight="true" outlineLevel="0" collapsed="false">
      <c r="A202" s="28"/>
      <c r="B202" s="28"/>
      <c r="C202" s="28"/>
      <c r="D202" s="28"/>
      <c r="E202" s="32"/>
      <c r="F202" s="32"/>
      <c r="G202" s="32"/>
      <c r="H202" s="32"/>
      <c r="I202" s="32"/>
      <c r="J202" s="32"/>
      <c r="K202" s="32"/>
      <c r="L202" s="4" t="str">
        <f aca="true">IF(F202="","",MAX(0,TODAY()-F202))</f>
        <v/>
      </c>
      <c r="M202" s="4" t="str">
        <f aca="true">IF(OR(A202="",G202="",D202="Enrolled",D202="Not Interested",D202="Do Not Contact"),"",IF(G202&lt;TODAY(),"OVERDUE",IF(G202=TODAY(),"TODAY","UPCOMING")))</f>
        <v/>
      </c>
      <c r="N202" s="4" t="str">
        <f aca="true">IF(E202="","",MAX(0,TODAY()-E202))</f>
        <v/>
      </c>
      <c r="O202" s="4"/>
    </row>
    <row r="203" customFormat="false" ht="15" hidden="false" customHeight="true" outlineLevel="0" collapsed="false">
      <c r="A203" s="28"/>
      <c r="B203" s="28"/>
      <c r="C203" s="28"/>
      <c r="D203" s="28"/>
      <c r="E203" s="32"/>
      <c r="F203" s="32"/>
      <c r="G203" s="32"/>
      <c r="H203" s="32"/>
      <c r="I203" s="32"/>
      <c r="J203" s="32"/>
      <c r="K203" s="32"/>
      <c r="L203" s="4" t="str">
        <f aca="true">IF(F203="","",MAX(0,TODAY()-F203))</f>
        <v/>
      </c>
      <c r="M203" s="4" t="str">
        <f aca="true">IF(OR(A203="",G203="",D203="Enrolled",D203="Not Interested",D203="Do Not Contact"),"",IF(G203&lt;TODAY(),"OVERDUE",IF(G203=TODAY(),"TODAY","UPCOMING")))</f>
        <v/>
      </c>
      <c r="N203" s="4" t="str">
        <f aca="true">IF(E203="","",MAX(0,TODAY()-E203))</f>
        <v/>
      </c>
      <c r="O203" s="4"/>
    </row>
    <row r="204" customFormat="false" ht="15" hidden="false" customHeight="true" outlineLevel="0" collapsed="false">
      <c r="A204" s="28"/>
      <c r="B204" s="28"/>
      <c r="C204" s="28"/>
      <c r="D204" s="28"/>
      <c r="E204" s="32"/>
      <c r="F204" s="32"/>
      <c r="G204" s="32"/>
      <c r="H204" s="32"/>
      <c r="I204" s="32"/>
      <c r="J204" s="32"/>
      <c r="K204" s="32"/>
      <c r="L204" s="4" t="str">
        <f aca="true">IF(F204="","",MAX(0,TODAY()-F204))</f>
        <v/>
      </c>
      <c r="M204" s="4" t="str">
        <f aca="true">IF(OR(A204="",G204="",D204="Enrolled",D204="Not Interested",D204="Do Not Contact"),"",IF(G204&lt;TODAY(),"OVERDUE",IF(G204=TODAY(),"TODAY","UPCOMING")))</f>
        <v/>
      </c>
      <c r="N204" s="4" t="str">
        <f aca="true">IF(E204="","",MAX(0,TODAY()-E204))</f>
        <v/>
      </c>
      <c r="O204" s="4"/>
    </row>
    <row r="205" customFormat="false" ht="15" hidden="false" customHeight="true" outlineLevel="0" collapsed="false">
      <c r="A205" s="28"/>
      <c r="B205" s="28"/>
      <c r="C205" s="28"/>
      <c r="D205" s="28"/>
      <c r="E205" s="32"/>
      <c r="F205" s="32"/>
      <c r="G205" s="32"/>
      <c r="H205" s="32"/>
      <c r="I205" s="32"/>
      <c r="J205" s="32"/>
      <c r="K205" s="32"/>
      <c r="L205" s="4" t="str">
        <f aca="true">IF(F205="","",MAX(0,TODAY()-F205))</f>
        <v/>
      </c>
      <c r="M205" s="4" t="str">
        <f aca="true">IF(OR(A205="",G205="",D205="Enrolled",D205="Not Interested",D205="Do Not Contact"),"",IF(G205&lt;TODAY(),"OVERDUE",IF(G205=TODAY(),"TODAY","UPCOMING")))</f>
        <v/>
      </c>
      <c r="N205" s="4" t="str">
        <f aca="true">IF(E205="","",MAX(0,TODAY()-E205))</f>
        <v/>
      </c>
      <c r="O205" s="4"/>
    </row>
  </sheetData>
  <mergeCells count="2">
    <mergeCell ref="A1:O2"/>
    <mergeCell ref="A3:L3"/>
  </mergeCells>
  <conditionalFormatting sqref="M6:M205">
    <cfRule type="expression" priority="2" aboveAverage="0" equalAverage="0" bottom="0" percent="0" rank="0" text="" dxfId="4">
      <formula>$M6="OVERDUE"</formula>
    </cfRule>
    <cfRule type="expression" priority="3" aboveAverage="0" equalAverage="0" bottom="0" percent="0" rank="0" text="" dxfId="1">
      <formula>$M6="TODAY"</formula>
    </cfRule>
  </conditionalFormatting>
  <dataValidations count="4">
    <dataValidation allowBlank="false" errorStyle="stop" operator="between" showDropDown="false" showErrorMessage="false" showInputMessage="false" sqref="B6:B205" type="list">
      <formula1>SETTINGS!$F$6:$F$14</formula1>
      <formula2>0</formula2>
    </dataValidation>
    <dataValidation allowBlank="false" errorStyle="stop" operator="between" showDropDown="false" showErrorMessage="false" showInputMessage="false" sqref="C6:C205" type="list">
      <formula1>SETTINGS!$E$6:$E$12</formula1>
      <formula2>0</formula2>
    </dataValidation>
    <dataValidation allowBlank="false" errorStyle="stop" operator="between" showDropDown="false" showErrorMessage="false" showInputMessage="false" sqref="D6:D205" type="list">
      <formula1>SETTINGS!$D$6:$D$13</formula1>
      <formula2>0</formula2>
    </dataValidation>
    <dataValidation allowBlank="false" errorStyle="stop" operator="between" showDropDown="false" showErrorMessage="false" showInputMessage="false" sqref="J6:J205" type="list">
      <formula1>SETTINGS!$G$6:$G$12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15625" defaultRowHeight="15" customHeight="false" zeroHeight="false" outlineLevelRow="0" outlineLevelCol="0"/>
  <cols>
    <col collapsed="false" customWidth="true" hidden="false" outlineLevel="0" max="1" min="1" style="1" width="27"/>
    <col collapsed="false" customWidth="true" hidden="false" outlineLevel="0" max="2" min="2" style="1" width="20"/>
    <col collapsed="false" customWidth="true" hidden="false" outlineLevel="0" max="3" min="3" style="1" width="3"/>
    <col collapsed="false" customWidth="true" hidden="false" outlineLevel="0" max="8" min="4" style="1" width="20"/>
  </cols>
  <sheetData>
    <row r="1" customFormat="false" ht="33.75" hidden="false" customHeight="true" outlineLevel="0" collapsed="false">
      <c r="A1" s="2" t="s">
        <v>134</v>
      </c>
      <c r="B1" s="2"/>
      <c r="C1" s="2"/>
      <c r="D1" s="2"/>
      <c r="E1" s="2"/>
      <c r="F1" s="2"/>
      <c r="G1" s="2"/>
      <c r="H1" s="2"/>
      <c r="I1" s="4"/>
      <c r="J1" s="4"/>
      <c r="K1" s="4"/>
      <c r="L1" s="4"/>
    </row>
    <row r="2" customFormat="false" ht="33.75" hidden="false" customHeight="true" outlineLevel="0" collapsed="false">
      <c r="A2" s="2"/>
      <c r="B2" s="2"/>
      <c r="C2" s="2"/>
      <c r="D2" s="2"/>
      <c r="E2" s="2"/>
      <c r="F2" s="2"/>
      <c r="G2" s="2"/>
      <c r="H2" s="2"/>
      <c r="I2" s="4"/>
      <c r="J2" s="4"/>
      <c r="K2" s="4"/>
      <c r="L2" s="4"/>
    </row>
    <row r="3" customFormat="false" ht="15" hidden="false" customHeight="true" outlineLevel="0" collapsed="false">
      <c r="A3" s="3" t="s">
        <v>135</v>
      </c>
      <c r="B3" s="3"/>
      <c r="C3" s="3"/>
      <c r="D3" s="3"/>
      <c r="E3" s="3"/>
      <c r="F3" s="3"/>
      <c r="G3" s="3"/>
      <c r="H3" s="3"/>
      <c r="I3" s="3"/>
      <c r="J3" s="3"/>
      <c r="K3" s="3"/>
      <c r="L3" s="3"/>
    </row>
    <row r="4" customFormat="false" ht="15" hidden="false" customHeight="true" outlineLevel="0" collapsed="false">
      <c r="A4" s="4"/>
      <c r="B4" s="4"/>
      <c r="C4" s="4"/>
      <c r="D4" s="4"/>
      <c r="E4" s="4"/>
      <c r="F4" s="4"/>
      <c r="G4" s="4"/>
      <c r="H4" s="4"/>
      <c r="I4" s="4"/>
      <c r="J4" s="4"/>
      <c r="K4" s="4"/>
      <c r="L4" s="4"/>
    </row>
    <row r="5" customFormat="false" ht="15.75" hidden="false" customHeight="true" outlineLevel="0" collapsed="false">
      <c r="A5" s="5" t="s">
        <v>136</v>
      </c>
      <c r="B5" s="5" t="s">
        <v>137</v>
      </c>
      <c r="C5" s="4"/>
      <c r="D5" s="6" t="s">
        <v>138</v>
      </c>
      <c r="E5" s="6" t="s">
        <v>139</v>
      </c>
      <c r="F5" s="6" t="s">
        <v>140</v>
      </c>
      <c r="G5" s="6" t="s">
        <v>141</v>
      </c>
      <c r="H5" s="6" t="s">
        <v>142</v>
      </c>
      <c r="I5" s="4"/>
      <c r="J5" s="4"/>
      <c r="K5" s="4"/>
      <c r="L5" s="4"/>
    </row>
    <row r="6" customFormat="false" ht="15" hidden="false" customHeight="true" outlineLevel="0" collapsed="false">
      <c r="A6" s="4" t="s">
        <v>143</v>
      </c>
      <c r="B6" s="33" t="s">
        <v>144</v>
      </c>
      <c r="C6" s="4"/>
      <c r="D6" s="4" t="s">
        <v>145</v>
      </c>
      <c r="E6" s="4" t="s">
        <v>54</v>
      </c>
      <c r="F6" s="4" t="s">
        <v>113</v>
      </c>
      <c r="G6" s="4" t="s">
        <v>122</v>
      </c>
      <c r="H6" s="4" t="s">
        <v>146</v>
      </c>
      <c r="I6" s="4"/>
      <c r="J6" s="4"/>
      <c r="K6" s="4"/>
      <c r="L6" s="4"/>
    </row>
    <row r="7" customFormat="false" ht="15" hidden="false" customHeight="true" outlineLevel="0" collapsed="false">
      <c r="A7" s="4" t="s">
        <v>147</v>
      </c>
      <c r="B7" s="34" t="n">
        <v>46310</v>
      </c>
      <c r="C7" s="4"/>
      <c r="D7" s="4" t="s">
        <v>128</v>
      </c>
      <c r="E7" s="4" t="s">
        <v>57</v>
      </c>
      <c r="F7" s="4" t="s">
        <v>116</v>
      </c>
      <c r="G7" s="4" t="s">
        <v>148</v>
      </c>
      <c r="H7" s="4" t="s">
        <v>125</v>
      </c>
      <c r="I7" s="4"/>
      <c r="J7" s="4"/>
      <c r="K7" s="4"/>
      <c r="L7" s="4"/>
    </row>
    <row r="8" customFormat="false" ht="15" hidden="false" customHeight="true" outlineLevel="0" collapsed="false">
      <c r="A8" s="4" t="s">
        <v>149</v>
      </c>
      <c r="B8" s="34" t="n">
        <v>46363</v>
      </c>
      <c r="C8" s="4"/>
      <c r="D8" s="4" t="s">
        <v>125</v>
      </c>
      <c r="E8" s="4" t="s">
        <v>60</v>
      </c>
      <c r="F8" s="4" t="s">
        <v>150</v>
      </c>
      <c r="G8" s="4" t="s">
        <v>151</v>
      </c>
      <c r="H8" s="4" t="s">
        <v>121</v>
      </c>
      <c r="I8" s="4"/>
      <c r="J8" s="4"/>
      <c r="K8" s="4"/>
      <c r="L8" s="4"/>
    </row>
    <row r="9" customFormat="false" ht="15" hidden="false" customHeight="true" outlineLevel="0" collapsed="false">
      <c r="A9" s="4" t="s">
        <v>152</v>
      </c>
      <c r="B9" s="33" t="n">
        <v>100</v>
      </c>
      <c r="C9" s="4"/>
      <c r="D9" s="4" t="s">
        <v>121</v>
      </c>
      <c r="E9" s="4" t="s">
        <v>63</v>
      </c>
      <c r="F9" s="4" t="s">
        <v>124</v>
      </c>
      <c r="G9" s="4" t="s">
        <v>118</v>
      </c>
      <c r="H9" s="4" t="s">
        <v>153</v>
      </c>
      <c r="I9" s="4"/>
      <c r="J9" s="4"/>
      <c r="K9" s="4"/>
      <c r="L9" s="4"/>
    </row>
    <row r="10" customFormat="false" ht="15" hidden="false" customHeight="true" outlineLevel="0" collapsed="false">
      <c r="A10" s="4" t="s">
        <v>154</v>
      </c>
      <c r="B10" s="33" t="n">
        <v>1</v>
      </c>
      <c r="C10" s="4"/>
      <c r="D10" s="4" t="s">
        <v>117</v>
      </c>
      <c r="E10" s="4" t="s">
        <v>66</v>
      </c>
      <c r="F10" s="4" t="s">
        <v>127</v>
      </c>
      <c r="G10" s="4" t="s">
        <v>114</v>
      </c>
      <c r="H10" s="4" t="s">
        <v>155</v>
      </c>
      <c r="I10" s="4"/>
      <c r="J10" s="4"/>
      <c r="K10" s="4"/>
      <c r="L10" s="4"/>
    </row>
    <row r="11" customFormat="false" ht="15" hidden="false" customHeight="true" outlineLevel="0" collapsed="false">
      <c r="A11" s="4" t="s">
        <v>156</v>
      </c>
      <c r="B11" s="33" t="n">
        <v>3</v>
      </c>
      <c r="C11" s="4"/>
      <c r="D11" s="4" t="s">
        <v>65</v>
      </c>
      <c r="E11" s="4" t="s">
        <v>68</v>
      </c>
      <c r="F11" s="4" t="s">
        <v>120</v>
      </c>
      <c r="G11" s="4" t="s">
        <v>157</v>
      </c>
      <c r="H11" s="4" t="s">
        <v>65</v>
      </c>
      <c r="I11" s="4"/>
      <c r="J11" s="4"/>
      <c r="K11" s="4"/>
      <c r="L11" s="4"/>
    </row>
    <row r="12" customFormat="false" ht="15" hidden="false" customHeight="true" outlineLevel="0" collapsed="false">
      <c r="A12" s="4" t="s">
        <v>158</v>
      </c>
      <c r="B12" s="33" t="n">
        <v>7</v>
      </c>
      <c r="C12" s="4"/>
      <c r="D12" s="4" t="s">
        <v>153</v>
      </c>
      <c r="E12" s="4" t="s">
        <v>159</v>
      </c>
      <c r="F12" s="4" t="s">
        <v>131</v>
      </c>
      <c r="G12" s="4" t="s">
        <v>160</v>
      </c>
      <c r="H12" s="4"/>
      <c r="I12" s="4"/>
      <c r="J12" s="4"/>
      <c r="K12" s="4"/>
      <c r="L12" s="4"/>
    </row>
    <row r="13" customFormat="false" ht="15" hidden="false" customHeight="true" outlineLevel="0" collapsed="false">
      <c r="A13" s="4" t="s">
        <v>161</v>
      </c>
      <c r="B13" s="33" t="n">
        <v>15</v>
      </c>
      <c r="C13" s="4"/>
      <c r="D13" s="4" t="s">
        <v>162</v>
      </c>
      <c r="E13" s="4"/>
      <c r="F13" s="4" t="s">
        <v>133</v>
      </c>
      <c r="G13" s="4"/>
      <c r="H13" s="4"/>
      <c r="I13" s="4"/>
      <c r="J13" s="4"/>
      <c r="K13" s="4"/>
      <c r="L13" s="4"/>
    </row>
    <row r="14" customFormat="false" ht="15" hidden="false" customHeight="true" outlineLevel="0" collapsed="false">
      <c r="A14" s="4" t="s">
        <v>163</v>
      </c>
      <c r="B14" s="33" t="n">
        <v>25</v>
      </c>
      <c r="C14" s="4"/>
      <c r="D14" s="4"/>
      <c r="E14" s="4"/>
      <c r="F14" s="4" t="s">
        <v>159</v>
      </c>
      <c r="G14" s="4"/>
      <c r="H14" s="4"/>
      <c r="I14" s="4"/>
      <c r="J14" s="4"/>
      <c r="K14" s="4"/>
      <c r="L14" s="4"/>
    </row>
    <row r="15" customFormat="false" ht="15" hidden="false" customHeight="true" outlineLevel="0" collapsed="false">
      <c r="A15" s="4" t="s">
        <v>164</v>
      </c>
      <c r="B15" s="33" t="n">
        <v>0</v>
      </c>
      <c r="C15" s="4"/>
      <c r="D15" s="4"/>
      <c r="E15" s="4"/>
      <c r="F15" s="4"/>
      <c r="G15" s="4"/>
      <c r="H15" s="4"/>
      <c r="I15" s="4"/>
      <c r="J15" s="4"/>
      <c r="K15" s="4"/>
      <c r="L15" s="4"/>
    </row>
    <row r="16" customFormat="false" ht="15" hidden="false" customHeight="true" outlineLevel="0" collapsed="false">
      <c r="A16" s="4"/>
      <c r="B16" s="4"/>
      <c r="C16" s="4"/>
      <c r="D16" s="4"/>
      <c r="E16" s="4"/>
      <c r="F16" s="4"/>
      <c r="G16" s="4"/>
      <c r="H16" s="4"/>
      <c r="I16" s="4"/>
      <c r="J16" s="4"/>
      <c r="K16" s="4"/>
      <c r="L16" s="4"/>
    </row>
    <row r="17" customFormat="false" ht="15" hidden="false" customHeight="true" outlineLevel="0" collapsed="false">
      <c r="A17" s="12" t="s">
        <v>165</v>
      </c>
      <c r="B17" s="12"/>
      <c r="C17" s="12"/>
      <c r="D17" s="12"/>
      <c r="E17" s="12"/>
      <c r="F17" s="12"/>
      <c r="G17" s="12"/>
      <c r="H17" s="12"/>
      <c r="I17" s="4"/>
      <c r="J17" s="4"/>
      <c r="K17" s="4"/>
      <c r="L17" s="4"/>
    </row>
    <row r="18" customFormat="false" ht="15" hidden="false" customHeight="true" outlineLevel="0" collapsed="false">
      <c r="A18" s="12"/>
      <c r="B18" s="12"/>
      <c r="C18" s="12"/>
      <c r="D18" s="12"/>
      <c r="E18" s="12"/>
      <c r="F18" s="12"/>
      <c r="G18" s="12"/>
      <c r="H18" s="12"/>
      <c r="I18" s="4"/>
      <c r="J18" s="4"/>
      <c r="K18" s="4"/>
      <c r="L18" s="4"/>
    </row>
    <row r="19" customFormat="false" ht="15" hidden="false" customHeight="true" outlineLevel="0" collapsed="false">
      <c r="A19" s="12"/>
      <c r="B19" s="12"/>
      <c r="C19" s="12"/>
      <c r="D19" s="12"/>
      <c r="E19" s="12"/>
      <c r="F19" s="12"/>
      <c r="G19" s="12"/>
      <c r="H19" s="12"/>
      <c r="I19" s="4"/>
      <c r="J19" s="4"/>
      <c r="K19" s="4"/>
      <c r="L19" s="4"/>
    </row>
    <row r="20" customFormat="false" ht="15" hidden="false" customHeight="true" outlineLevel="0" collapsed="false">
      <c r="A20" s="12"/>
      <c r="B20" s="12"/>
      <c r="C20" s="12"/>
      <c r="D20" s="12"/>
      <c r="E20" s="12"/>
      <c r="F20" s="12"/>
      <c r="G20" s="12"/>
      <c r="H20" s="12"/>
      <c r="I20" s="4"/>
      <c r="J20" s="4"/>
      <c r="K20" s="4"/>
      <c r="L20" s="4"/>
    </row>
  </sheetData>
  <mergeCells count="3">
    <mergeCell ref="A1:H2"/>
    <mergeCell ref="A3:L3"/>
    <mergeCell ref="A17:H20"/>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LibreOffice/26.2.3.2$MacOSX_AARCH64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2026-06-13T19:42:26Z</dcterms:created>
  <dc:creator>openpyxl</dc:creator>
  <dc:description/>
  <dc:language>en-US</dc:language>
  <cp:lastModifiedBy/>
  <dcterms:modified xsi:type="dcterms:W3CDTF">2026-06-13T15:48:49Z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