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4b8da01903a4867" /></Relationships>
</file>

<file path=xl/workbook.xml><?xml version="1.0" encoding="utf-8"?>
<x:workbook xmlns:x="http://schemas.openxmlformats.org/spreadsheetml/2006/main">
  <x:sheets>
    <x:sheet xmlns:r="http://schemas.openxmlformats.org/officeDocument/2006/relationships" name="📖 Start Here" sheetId="1" r:id="R2f2ee1485e004d2d"/>
    <x:sheet xmlns:r="http://schemas.openxmlformats.org/officeDocument/2006/relationships" name="💰 CY2027 Ceiling Planner" sheetId="2" r:id="Ra657732c7c6a4ce9"/>
    <x:sheet xmlns:r="http://schemas.openxmlformats.org/officeDocument/2006/relationships" name="🗓 Pre-AEP Outreach Log" sheetId="3" r:id="R75cfd434d729475d"/>
    <x:sheet xmlns:r="http://schemas.openxmlformats.org/officeDocument/2006/relationships" name="📋 Oct 1 Rollback Timeline" sheetId="4" r:id="R34743db070434c25"/>
    <x:sheet xmlns:r="http://schemas.openxmlformats.org/officeDocument/2006/relationships" name="📐 CMS 2027 Rate Reference" sheetId="5" r:id="Rfa56b533fd704082"/>
    <x:sheet xmlns:r="http://schemas.openxmlformats.org/officeDocument/2006/relationships" name="🎁 More Tools" sheetId="6" r:id="Rcd2322cca07c4785"/>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164" formatCode="$#,##0"/>
    <x:numFmt numFmtId="165" formatCode="yyyy-mm-dd"/>
  </x:numFmts>
  <x:fonts count="20">
    <x:font>
      <x:sz val="11"/>
      <x:color theme="1"/>
      <x:name val="Calibri"/>
    </x:font>
    <x:font>
      <x:b/>
      <x:sz val="20"/>
      <x:color rgb="FFC9A227"/>
      <x:name val="Calibri"/>
    </x:font>
    <x:font>
      <x:i/>
      <x:sz val="10"/>
      <x:color rgb="FFE8D98A"/>
      <x:name val="Calibri"/>
    </x:font>
    <x:font>
      <x:b/>
      <x:sz val="11"/>
      <x:color rgb="FFFFFFFF"/>
      <x:name val="Calibri"/>
    </x:font>
    <x:font>
      <x:b/>
      <x:sz val="10"/>
      <x:color rgb="FF0F1F3D"/>
      <x:name val="Calibri"/>
    </x:font>
    <x:font>
      <x:sz val="10"/>
      <x:color rgb="FF3A3A3A"/>
      <x:name val="Calibri"/>
    </x:font>
    <x:font>
      <x:b/>
      <x:sz val="10"/>
      <x:color rgb="FF0E7C86"/>
      <x:name val="Calibri"/>
    </x:font>
    <x:font>
      <x:b/>
      <x:sz val="9"/>
      <x:color rgb="FF9C6500"/>
      <x:name val="Calibri"/>
    </x:font>
    <x:font>
      <x:b/>
      <x:sz val="10"/>
      <x:color rgb="FF3A3A3A"/>
      <x:name val="Calibri"/>
    </x:font>
    <x:font>
      <x:b/>
      <x:sz val="10"/>
      <x:color rgb="FF9C6500"/>
      <x:name val="Calibri"/>
    </x:font>
    <x:font>
      <x:b/>
      <x:sz val="11"/>
      <x:color rgb="FF9C6500"/>
      <x:name val="Calibri"/>
    </x:font>
    <x:font>
      <x:b/>
      <x:sz val="11"/>
      <x:color rgb="FF0F1F3D"/>
      <x:name val="Calibri"/>
    </x:font>
    <x:font>
      <x:b/>
      <x:sz val="14"/>
      <x:color rgb="FFC9A227"/>
      <x:name val="Calibri"/>
    </x:font>
    <x:font>
      <x:b/>
      <x:sz val="9"/>
      <x:color rgb="FFFFFFFF"/>
      <x:name val="Calibri"/>
    </x:font>
    <x:font>
      <x:sz val="9"/>
      <x:color rgb="FF3A3A3A"/>
      <x:name val="Calibri"/>
    </x:font>
    <x:font>
      <x:i/>
      <x:sz val="9"/>
      <x:color rgb="FF3A3A3A"/>
      <x:name val="Calibri"/>
    </x:font>
    <x:font>
      <x:i/>
      <x:sz val="9"/>
      <x:color rgb="FF0F1F3D"/>
      <x:name val="Calibri"/>
    </x:font>
    <x:font>
      <x:b/>
      <x:sz val="9"/>
      <x:color rgb="FF0F1F3D"/>
      <x:name val="Calibri"/>
    </x:font>
    <x:font>
      <x:i/>
      <x:sz val="9"/>
      <x:color rgb="FF9C6500"/>
      <x:name val="Calibri"/>
    </x:font>
    <x:font>
      <x:b/>
      <x:sz val="11"/>
      <x:color rgb="FFC9A227"/>
      <x:name val="Calibri"/>
    </x:font>
  </x:fonts>
  <x:fills count="10">
    <x:fill>
      <x:patternFill patternType="none"/>
    </x:fill>
    <x:fill>
      <x:patternFill patternType="gray125"/>
    </x:fill>
    <x:fill>
      <x:patternFill patternType="solid">
        <x:fgColor rgb="FF0F1F3D"/>
      </x:patternFill>
    </x:fill>
    <x:fill>
      <x:patternFill patternType="solid">
        <x:fgColor rgb="FF1B3060"/>
      </x:patternFill>
    </x:fill>
    <x:fill>
      <x:patternFill patternType="solid">
        <x:fgColor rgb="FF0E7C86"/>
      </x:patternFill>
    </x:fill>
    <x:fill>
      <x:patternFill patternType="solid">
        <x:fgColor rgb="FFF6F8FB"/>
      </x:patternFill>
    </x:fill>
    <x:fill>
      <x:patternFill patternType="solid">
        <x:fgColor rgb="FFFFEB9C"/>
      </x:patternFill>
    </x:fill>
    <x:fill>
      <x:patternFill patternType="solid">
        <x:fgColor rgb="FF2A2A2A"/>
      </x:patternFill>
    </x:fill>
    <x:fill>
      <x:patternFill patternType="solid">
        <x:fgColor rgb="FFFFFFFF"/>
      </x:patternFill>
    </x:fill>
    <x:fill>
      <x:patternFill patternType="solid">
        <x:fgColor rgb="FFEEF2F8"/>
      </x:patternFill>
    </x:fill>
  </x:fills>
  <x:borders count="2">
    <x:border/>
    <x:border>
      <x:left style="thin">
        <x:color rgb="FFD9DEE7"/>
      </x:left>
      <x:right style="thin">
        <x:color rgb="FFD9DEE7"/>
      </x:right>
      <x:top style="thin">
        <x:color rgb="FFD9DEE7"/>
      </x:top>
      <x:bottom style="thin">
        <x:color rgb="FFD9DEE7"/>
      </x:bottom>
    </x:border>
  </x:borders>
  <x:cellStyleXfs count="1">
    <x:xf numFmtId="0" fontId="0" fillId="0" borderId="0"/>
  </x:cellStyleXfs>
  <x:cellXfs count="44">
    <x:xf numFmtId="0" fontId="0" fillId="0" borderId="0" xfId="0"/>
    <x:xf numFmtId="0" fontId="0" fillId="2" borderId="0" xfId="0"/>
    <x:xf numFmtId="0" fontId="1" fillId="2" borderId="0" xfId="0" applyAlignment="1">
      <x:alignment horizontal="left" vertical="center"/>
    </x:xf>
    <x:xf numFmtId="0" fontId="2" fillId="3" borderId="0" xfId="0" applyAlignment="1">
      <x:alignment horizontal="left" vertical="center"/>
    </x:xf>
    <x:xf numFmtId="0" fontId="0" fillId="4" borderId="0" xfId="0"/>
    <x:xf numFmtId="0" fontId="3" fillId="2" borderId="0" xfId="0" applyAlignment="1">
      <x:alignment horizontal="left" vertical="center"/>
    </x:xf>
    <x:xf numFmtId="0" fontId="4" fillId="5" borderId="1" xfId="0" applyAlignment="1">
      <x:alignment horizontal="left" vertical="center" wrapText="1"/>
    </x:xf>
    <x:xf numFmtId="0" fontId="5" fillId="5" borderId="1" xfId="0" applyAlignment="1">
      <x:alignment horizontal="left" vertical="center" wrapText="1"/>
    </x:xf>
    <x:xf numFmtId="0" fontId="6" fillId="5" borderId="1" xfId="0" applyAlignment="1">
      <x:alignment horizontal="left" vertical="center" wrapText="1"/>
    </x:xf>
    <x:xf numFmtId="0" fontId="7" fillId="6" borderId="0" xfId="0" applyAlignment="1">
      <x:alignment horizontal="left" vertical="center" wrapText="1"/>
    </x:xf>
    <x:xf numFmtId="0" fontId="8" fillId="5" borderId="1" xfId="0"/>
    <x:xf numFmtId="0" fontId="9" fillId="6" borderId="1" xfId="0" applyAlignment="1">
      <x:alignment horizontal="center" vertical="center"/>
    </x:xf>
    <x:xf numFmtId="0" fontId="5" fillId="5" borderId="1" xfId="0"/>
    <x:xf numFmtId="3" fontId="10" fillId="6" borderId="1" xfId="0" applyAlignment="1">
      <x:alignment horizontal="center" vertical="center"/>
    </x:xf>
    <x:xf numFmtId="164" fontId="11" fillId="5" borderId="1" xfId="0" applyAlignment="1">
      <x:alignment horizontal="center" vertical="center"/>
    </x:xf>
    <x:xf numFmtId="0" fontId="3" fillId="2" borderId="1" xfId="0"/>
    <x:xf numFmtId="164" fontId="12" fillId="2" borderId="1" xfId="0" applyAlignment="1">
      <x:alignment horizontal="center" vertical="center"/>
    </x:xf>
    <x:xf numFmtId="0" fontId="11" fillId="5" borderId="1" xfId="0" applyAlignment="1">
      <x:alignment horizontal="center" vertical="center"/>
    </x:xf>
    <x:xf numFmtId="0" fontId="13" fillId="7" borderId="1" xfId="0" applyAlignment="1">
      <x:alignment horizontal="center" vertical="center" wrapText="1"/>
    </x:xf>
    <x:xf numFmtId="0" fontId="14" fillId="8" borderId="1" xfId="0"/>
    <x:xf numFmtId="164" fontId="14" fillId="8" borderId="1" xfId="0" applyAlignment="1">
      <x:alignment horizontal="center" vertical="center"/>
    </x:xf>
    <x:xf numFmtId="0" fontId="14" fillId="9" borderId="1" xfId="0"/>
    <x:xf numFmtId="164" fontId="14" fillId="9" borderId="1" xfId="0" applyAlignment="1">
      <x:alignment horizontal="center" vertical="center"/>
    </x:xf>
    <x:xf numFmtId="0" fontId="15" fillId="8" borderId="1" xfId="0"/>
    <x:xf numFmtId="0" fontId="16" fillId="9" borderId="0" xfId="0" applyAlignment="1">
      <x:alignment horizontal="left" vertical="center" wrapText="1"/>
    </x:xf>
    <x:xf numFmtId="0" fontId="5" fillId="8" borderId="1" xfId="0"/>
    <x:xf numFmtId="165" fontId="5" fillId="8" borderId="1" xfId="0" applyAlignment="1">
      <x:alignment horizontal="center" vertical="center"/>
    </x:xf>
    <x:xf numFmtId="0" fontId="5" fillId="8" borderId="1" xfId="0" applyAlignment="1">
      <x:alignment horizontal="right" vertical="center"/>
    </x:xf>
    <x:xf numFmtId="0" fontId="5" fillId="9" borderId="1" xfId="0"/>
    <x:xf numFmtId="165" fontId="5" fillId="9" borderId="1" xfId="0" applyAlignment="1">
      <x:alignment horizontal="center" vertical="center"/>
    </x:xf>
    <x:xf numFmtId="0" fontId="5" fillId="9" borderId="1" xfId="0" applyAlignment="1">
      <x:alignment horizontal="right" vertical="center"/>
    </x:xf>
    <x:xf numFmtId="0" fontId="13" fillId="7" borderId="1" xfId="0" applyAlignment="1">
      <x:alignment horizontal="center" vertical="center"/>
    </x:xf>
    <x:xf numFmtId="0" fontId="17" fillId="8" borderId="1" xfId="0" applyAlignment="1">
      <x:alignment horizontal="left" vertical="center" wrapText="1"/>
    </x:xf>
    <x:xf numFmtId="0" fontId="14" fillId="8" borderId="1" xfId="0" applyAlignment="1">
      <x:alignment horizontal="left" vertical="center" wrapText="1"/>
    </x:xf>
    <x:xf numFmtId="0" fontId="17" fillId="9" borderId="1" xfId="0" applyAlignment="1">
      <x:alignment horizontal="left" vertical="center" wrapText="1"/>
    </x:xf>
    <x:xf numFmtId="0" fontId="14" fillId="9" borderId="1" xfId="0" applyAlignment="1">
      <x:alignment horizontal="left" vertical="center" wrapText="1"/>
    </x:xf>
    <x:xf numFmtId="164" fontId="5" fillId="9" borderId="1" xfId="0" applyAlignment="1">
      <x:alignment horizontal="center" vertical="center"/>
    </x:xf>
    <x:xf numFmtId="0" fontId="4" fillId="9" borderId="1" xfId="0" applyAlignment="1">
      <x:alignment horizontal="center" vertical="center"/>
    </x:xf>
    <x:xf numFmtId="164" fontId="5" fillId="8" borderId="1" xfId="0" applyAlignment="1">
      <x:alignment horizontal="center" vertical="center"/>
    </x:xf>
    <x:xf numFmtId="0" fontId="4" fillId="8" borderId="1" xfId="0" applyAlignment="1">
      <x:alignment horizontal="center" vertical="center"/>
    </x:xf>
    <x:xf numFmtId="0" fontId="4" fillId="0" borderId="0" xfId="0"/>
    <x:xf numFmtId="0" fontId="5" fillId="5" borderId="1" xfId="0" applyAlignment="1">
      <x:alignment horizontal="left" vertical="center"/>
    </x:xf>
    <x:xf numFmtId="0" fontId="18" fillId="6" borderId="1" xfId="0" applyAlignment="1">
      <x:alignment horizontal="left" vertical="center"/>
    </x:xf>
    <x:xf numFmtId="0" fontId="19" fillId="0" borderId="0" xfId="0" applyAlignment="1">
      <x:alignment horizontal="left" vertical="center"/>
    </x:xf>
  </x:cellXfs>
  <x:cellStyles count="1">
    <x:cellStyle name="Normal" xfId="0"/>
  </x:cellStyles>
  <x:dxfs count="3">
    <x:dxf>
      <x:font>
        <x:b/>
        <x:color rgb="001E7D4F"/>
      </x:font>
      <x:fill>
        <x:patternFill>
          <x:bgColor rgb="00C6EFCE"/>
        </x:patternFill>
      </x:fill>
    </x:dxf>
    <x:dxf>
      <x:font>
        <x:b/>
        <x:color rgb="009C0006"/>
      </x:font>
      <x:fill>
        <x:patternFill>
          <x:bgColor rgb="00FFC7CE"/>
        </x:patternFill>
      </x:fill>
    </x:dxf>
    <x:dxf>
      <x:font>
        <x:b/>
        <x:color rgb="009C6500"/>
      </x:font>
      <x:fill>
        <x:patternFill>
          <x:bgColor rgb="00FFEB9C"/>
        </x:patternFill>
      </x:fill>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14c10ff35ff24f80" /><Relationship Type="http://schemas.openxmlformats.org/officeDocument/2006/relationships/theme" Target="/xl/theme/theme1.xml" Id="R2b616eed54714199" /><Relationship Type="http://schemas.openxmlformats.org/officeDocument/2006/relationships/sharedStrings" Target="/xl/sharedStrings.xml" Id="R56c5d45e4d92444b" /><Relationship Type="http://schemas.openxmlformats.org/officeDocument/2006/relationships/worksheet" Target="/xl/worksheets/sheet1.xml" Id="R2f2ee1485e004d2d" /><Relationship Type="http://schemas.openxmlformats.org/officeDocument/2006/relationships/worksheet" Target="/xl/worksheets/sheet2.xml" Id="Ra657732c7c6a4ce9" /><Relationship Type="http://schemas.openxmlformats.org/officeDocument/2006/relationships/worksheet" Target="/xl/worksheets/sheet3.xml" Id="R75cfd434d729475d" /><Relationship Type="http://schemas.openxmlformats.org/officeDocument/2006/relationships/worksheet" Target="/xl/worksheets/sheet4.xml" Id="R34743db070434c25" /><Relationship Type="http://schemas.openxmlformats.org/officeDocument/2006/relationships/worksheet" Target="/xl/worksheets/sheet5.xml" Id="Rfa56b533fd704082" /><Relationship Type="http://schemas.openxmlformats.org/officeDocument/2006/relationships/worksheet" Target="/xl/worksheets/sheet6.xml" Id="Rcd2322cca07c478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6.xml.rels>&#65279;<?xml version="1.0" encoding="utf-8"?><Relationships xmlns="http://schemas.openxmlformats.org/package/2006/relationships"><Relationship Type="http://schemas.openxmlformats.org/officeDocument/2006/relationships/hyperlink" Target="https://templatetitanhq.etsy.com/" TargetMode="External" Id="Rcd5a0d00dc144049" /></Relationships>
</file>

<file path=xl/worksheets/sheet1.xml><?xml version="1.0" encoding="utf-8"?>
<x:worksheet xmlns:x="http://schemas.openxmlformats.org/spreadsheetml/2006/main">
  <x:sheetViews>
    <x:sheetView showGridLines="0" workbookViewId="0"/>
  </x:sheetViews>
  <x:sheetFormatPr baseColWidth="8" defaultRowHeight="15"/>
  <x:cols>
    <x:col min="1" max="1" width="3" customWidth="1"/>
    <x:col min="2" max="2" width="30" customWidth="1"/>
    <x:col min="3" max="3" width="62" customWidth="1"/>
    <x:col min="4" max="4" width="3" customWidth="1"/>
  </x:cols>
  <x:sheetData>
    <x:row r="1" ht="8" customHeight="1">
      <x:c r="A1" s="1" t="n"/>
    </x:row>
    <x:row r="2" ht="40" customHeight="1">
      <x:c r="A2" s="2" t="str">
        <x:v>CY2027 COMMISSION PLANNING KIT</x:v>
      </x:c>
    </x:row>
    <x:row r="3" ht="20" customHeight="1">
      <x:c r="A3" s="3" t="str">
        <x:v>Compare CMS maximum commission ceilings and organize pre-AEP outreach with date-review prompts</x:v>
      </x:c>
    </x:row>
    <x:row r="4" ht="6" customHeight="1">
      <x:c r="A4" s="4" t="n"/>
    </x:row>
    <x:row r="6" ht="24" customHeight="1">
      <x:c r="B6" s="5" t="inlineStr">
        <x:is>
          <x:t xml:space="preserve">WHAT'S INSIDE</x:t>
        </x:is>
      </x:c>
    </x:row>
    <x:row r="7" ht="50" customHeight="1">
      <x:c r="B7" s="6" t="str">
        <x:v>💰 CY2027 Commission Ceiling Planner</x:v>
      </x:c>
      <x:c r="C7" s="7" t="str">
        <x:v>Choose a CMS compensation region and enter projected enrollment, renewal, and referral counts to compare the same book at CY2027 and CY2026 maximum ceilings.</x:v>
      </x:c>
    </x:row>
    <x:row r="8" ht="50" customHeight="1">
      <x:c r="B8" s="6" t="inlineStr">
        <x:is>
          <x:t xml:space="preserve">🗓 Pre-AEP Outreach Log</x:t>
        </x:is>
      </x:c>
      <x:c r="C8" s="7" t="str">
        <x:v>A pre-AEP outreach organizer with a date-level review column. It flags missing or after-appointment SOA dates, pre-Oct. 1 gaps under 48 hours, and same-day entries that need manual time review.</x:v>
      </x:c>
    </x:row>
    <x:row r="9" ht="50" customHeight="1">
      <x:c r="B9" s="6" t="inlineStr">
        <x:is>
          <x:t xml:space="preserve">📋 Oct 1 Rollback Timeline</x:t>
        </x:is>
      </x:c>
      <x:c r="C9" s="7" t="str">
        <x:v>A cited planning timeline for major CY2027 Medicare marketing-policy changes taking effect Oct. 1, 2026. Verify current CMS, carrier, FMO, and state requirements.</x:v>
      </x:c>
    </x:row>
    <x:row r="10" ht="50" customHeight="1">
      <x:c r="B10" s="6" t="inlineStr">
        <x:is>
          <x:t xml:space="preserve">📐 CMS 2027 Rate Reference</x:t>
        </x:is>
      </x:c>
      <x:c r="C10" s="7" t="str">
        <x:v>CMS-published CY2027 maximum commission ceilings by compensation region, shown beside CY2026 ceilings, plus CMS referral-fee limits.</x:v>
      </x:c>
    </x:row>
    <x:row r="12" ht="24" customHeight="1">
      <x:c r="B12" s="5" t="inlineStr">
        <x:is>
          <x:t xml:space="preserve">SET IT UP</x:t>
        </x:is>
      </x:c>
    </x:row>
    <x:row r="13" ht="46" customHeight="1">
      <x:c r="B13" s="8" t="inlineStr">
        <x:is>
          <x:t xml:space="preserve">1. Open it</x:t>
        </x:is>
      </x:c>
      <x:c r="C13" s="7" t="str">
        <x:v>Designed for Microsoft Excel. Common formulas and dropdowns may import into Google Sheets or Apple Numbers, but formatting and validation behavior may vary and has not been independently certified. No macros.</x:v>
      </x:c>
    </x:row>
    <x:row r="14" ht="46" customHeight="1">
      <x:c r="B14" s="8" t="str">
        <x:v>2. Compare ceiling scenarios</x:v>
      </x:c>
      <x:c r="C14" s="7" t="str">
        <x:v>Choose a region and enter six projected counts. The workbook compares ceiling-based planning scenarios; it does not predict or promise actual carrier pay.</x:v>
      </x:c>
    </x:row>
    <x:row r="15" ht="46" customHeight="1">
      <x:c r="B15" s="8" t="inlineStr">
        <x:is>
          <x:t xml:space="preserve">3. Load your outreach list</x:t>
        </x:is>
      </x:c>
      <x:c r="C15" s="7" t="str">
        <x:v>Add clients and prospects to the Outreach Log. Its date review is an organizational prompt; verify exact times and any valid exception before relying on a row.</x:v>
      </x:c>
    </x:row>
    <x:row r="16" ht="46" customHeight="1">
      <x:c r="B16" s="8" t="inlineStr">
        <x:is>
          <x:t xml:space="preserve">4. Recheck the timeline weekly</x:t>
        </x:is>
      </x:c>
      <x:c r="C16" s="7" t="inlineStr">
        <x:is>
          <x:t xml:space="preserve">Pre-AEP moves fast: certs, ANOCs land in Sept, marketing opens Oct 1, AEP Oct 15. The Timeline tab is the one-page version.</x:t>
        </x:is>
      </x:c>
    </x:row>
    <x:row r="18" ht="46" customHeight="1">
      <x:c r="B18" s="9" t="str">
        <x:v>Educational planning and record-organization tool only. Not affiliated with CMS, SSA, any carrier, or any FMO. Not legal, tax, compliance, E&amp;O, carrier, or plan guidance. All dollar figures are CMS-published maximum ceilings, not promised or guaranteed payments. Actual compensation depends on carrier, plan, contract, eligibility, and other requirements. Verify current CMS rules and your carrier, FMO, state, and professional requirements before use.</x:v>
      </x:c>
    </x:row>
  </x:sheetData>
  <x:mergeCells>
    <x:mergeCell ref="A1:D1"/>
    <x:mergeCell ref="B6:C6"/>
    <x:mergeCell ref="A4:D4"/>
    <x:mergeCell ref="A3:D3"/>
    <x:mergeCell ref="A2:D2"/>
    <x:mergeCell ref="B18:C18"/>
    <x:mergeCell ref="B12:C12"/>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baseColWidth="8" defaultRowHeight="15"/>
  <x:cols>
    <x:col min="1" max="1" width="3" customWidth="1"/>
    <x:col min="2" max="2" width="40" customWidth="1"/>
    <x:col min="3" max="3" width="15" customWidth="1"/>
    <x:col min="4" max="4" width="15" customWidth="1"/>
    <x:col min="5" max="5" width="15" customWidth="1"/>
    <x:col min="6" max="6" width="15" customWidth="1"/>
    <x:col min="7" max="7" width="3" customWidth="1"/>
  </x:cols>
  <x:sheetData>
    <x:row r="1" ht="8" customHeight="1">
      <x:c r="A1" s="1" t="n"/>
    </x:row>
    <x:row r="2" ht="40" customHeight="1">
      <x:c r="A2" s="2" t="str">
        <x:v>CY2027 COMMISSION CEILING PLANNER</x:v>
      </x:c>
    </x:row>
    <x:row r="3" ht="20" customHeight="1">
      <x:c r="A3" s="3" t="str">
        <x:v>Compare the same projected book using CMS-published CY2027 and CY2026 maximum commission ceilings</x:v>
      </x:c>
    </x:row>
    <x:row r="4" ht="6" customHeight="1">
      <x:c r="A4" s="4" t="n"/>
    </x:row>
    <x:row r="6" ht="44" customHeight="1">
      <x:c r="B6" s="9" t="str">
        <x:v>ⓘ  Every rate below is a CMS-published MAXIMUM ceiling, not a promise or prediction of actual carrier pay. Use the comparison for planning only and confirm contract-specific rates, eligibility, and payment rules with each carrier or FMO.</x:v>
      </x:c>
    </x:row>
    <x:row r="8" ht="24" customHeight="1">
      <x:c r="B8" s="5" t="inlineStr">
        <x:is>
          <x:t xml:space="preserve">STEP 1 — YOUR FMV REGION</x:t>
        </x:is>
      </x:c>
    </x:row>
    <x:row r="9" ht="24" customHeight="1">
      <x:c r="B9" s="10" t="inlineStr">
        <x:is>
          <x:t xml:space="preserve">My state / region  (pick from the dropdown)</x:t>
        </x:is>
      </x:c>
      <x:c r="C9" s="11" t="inlineStr">
        <x:is>
          <x:t xml:space="preserve">National (all other states)</x:t>
        </x:is>
      </x:c>
    </x:row>
    <x:row r="11" ht="24" customHeight="1">
      <x:c r="B11" s="5" t="inlineStr">
        <x:is>
          <x:t xml:space="preserve">STEP 2 — YOUR PROJECTED AEP BOOK  (type counts in the amber cells)</x:t>
        </x:is>
      </x:c>
    </x:row>
    <x:row r="12" ht="20" customHeight="1">
      <x:c r="B12" s="12" t="inlineStr">
        <x:is>
          <x:t xml:space="preserve">New MA / MAPD enrollments you expect</x:t>
        </x:is>
      </x:c>
      <x:c r="C12" s="13" t="n"/>
    </x:row>
    <x:row r="13" ht="20" customHeight="1">
      <x:c r="B13" s="12" t="inlineStr">
        <x:is>
          <x:t xml:space="preserve">MA / MAPD renewals staying in your book</x:t>
        </x:is>
      </x:c>
      <x:c r="C13" s="13" t="n"/>
    </x:row>
    <x:row r="14" ht="20" customHeight="1">
      <x:c r="B14" s="12" t="inlineStr">
        <x:is>
          <x:t xml:space="preserve">New PDP enrollments you expect</x:t>
        </x:is>
      </x:c>
      <x:c r="C14" s="13" t="n"/>
    </x:row>
    <x:row r="15" ht="20" customHeight="1">
      <x:c r="B15" s="12" t="inlineStr">
        <x:is>
          <x:t xml:space="preserve">PDP renewals staying in your book</x:t>
        </x:is>
      </x:c>
      <x:c r="C15" s="13" t="n"/>
    </x:row>
    <x:row r="16" ht="20" customHeight="1">
      <x:c r="B16" s="12" t="inlineStr">
        <x:is>
          <x:t xml:space="preserve">Referrals you'll hand off — MA plans</x:t>
        </x:is>
      </x:c>
      <x:c r="C16" s="13" t="n"/>
    </x:row>
    <x:row r="17" ht="20" customHeight="1">
      <x:c r="B17" s="12" t="inlineStr">
        <x:is>
          <x:t xml:space="preserve">Referrals you'll hand off — PDP plans</x:t>
        </x:is>
      </x:c>
      <x:c r="C17" s="13" t="n"/>
    </x:row>
    <x:row r="19" ht="24" customHeight="1">
      <x:c r="B19" s="5" t="str">
        <x:v>STEP 3 — SAME BOOK AT CY2027 MAXIMUM CEILINGS</x:v>
      </x:c>
    </x:row>
    <x:row r="20" ht="20" customHeight="1">
      <x:c r="B20" s="12" t="inlineStr">
        <x:is>
          <x:t xml:space="preserve">MA / MAPD — new enrollments</x:t>
        </x:is>
      </x:c>
      <x:c r="C20" s="14" t="n">
        <x:f>$C$12*VLOOKUP($C$9,$B$34:$F$37,2,FALSE)</x:f>
        <x:v>0</x:v>
      </x:c>
    </x:row>
    <x:row r="21" ht="20" customHeight="1">
      <x:c r="B21" s="12" t="inlineStr">
        <x:is>
          <x:t xml:space="preserve">MA / MAPD — renewals</x:t>
        </x:is>
      </x:c>
      <x:c r="C21" s="14" t="n">
        <x:f>$C$13*VLOOKUP($C$9,$B$34:$F$37,3,FALSE)</x:f>
        <x:v>0</x:v>
      </x:c>
    </x:row>
    <x:row r="22" ht="20" customHeight="1">
      <x:c r="B22" s="12" t="inlineStr">
        <x:is>
          <x:t xml:space="preserve">PDP — new enrollments</x:t>
        </x:is>
      </x:c>
      <x:c r="C22" s="14" t="n">
        <x:f>$C$14*$C$38</x:f>
        <x:v>0</x:v>
      </x:c>
    </x:row>
    <x:row r="23" ht="20" customHeight="1">
      <x:c r="B23" s="12" t="inlineStr">
        <x:is>
          <x:t xml:space="preserve">PDP — renewals</x:t>
        </x:is>
      </x:c>
      <x:c r="C23" s="14" t="n">
        <x:f>$C$15*$D$38</x:f>
        <x:v>0</x:v>
      </x:c>
    </x:row>
    <x:row r="24" ht="20" customHeight="1">
      <x:c r="B24" s="12" t="inlineStr">
        <x:is>
          <x:t xml:space="preserve">Referral fees</x:t>
        </x:is>
      </x:c>
      <x:c r="C24" s="14" t="n">
        <x:f>$C$16*$C$39+$C$17*$D$39</x:f>
        <x:v>0</x:v>
      </x:c>
    </x:row>
    <x:row r="25" ht="26" customHeight="1">
      <x:c r="B25" s="15" t="str">
        <x:v>CY2027 MAXIMUM CEILING TOTAL</x:v>
      </x:c>
      <x:c r="C25" s="16" t="n">
        <x:f>$C$20+$C$21+$C$22+$C$23+$C$24</x:f>
        <x:v>0</x:v>
      </x:c>
    </x:row>
    <x:row r="27" ht="24" customHeight="1">
      <x:c r="B27" s="5" t="str">
        <x:v>STEP 4 — SAME BOOK AT CY2026 MAXIMUM CEILINGS</x:v>
      </x:c>
    </x:row>
    <x:row r="28" ht="20" customHeight="1">
      <x:c r="B28" s="12" t="str">
        <x:v>CY2026 MAXIMUM CEILING TOTAL</x:v>
      </x:c>
      <x:c r="C28" s="14" t="n">
        <x:f>$C$12*VLOOKUP($C$9,$B$34:$F$37,4,FALSE)+$C$13*VLOOKUP($C$9,$B$34:$F$37,5,FALSE)+$C$14*$E$38+$C$15*$F$38+$C$16*$C$39+$C$17*$D$39</x:f>
        <x:v>0</x:v>
      </x:c>
    </x:row>
    <x:row r="29" ht="26" customHeight="1">
      <x:c r="B29" s="15" t="str">
        <x:v>CY2027 VS CY2026 DIFFERENCE ($)</x:v>
      </x:c>
      <x:c r="C29" s="16" t="n">
        <x:f>$C$25-$C$28</x:f>
        <x:v>0</x:v>
      </x:c>
    </x:row>
    <x:row r="30" ht="20" customHeight="1">
      <x:c r="B30" s="12" t="str">
        <x:v>CY2027 VS CY2026 DIFFERENCE (%)</x:v>
      </x:c>
      <x:c r="C30" s="17" t="str">
        <x:f>IF($C$28=0,"—",TEXT(($C$25-$C$28)/$C$28,"+0.0%;-0.0%;0.0%"))</x:f>
        <x:v>—</x:v>
      </x:c>
    </x:row>
    <x:row r="32" ht="24" customHeight="1">
      <x:c r="B32" s="5" t="str">
        <x:v>CMS-PUBLISHED MAXIMUM CEILING TABLE</x:v>
      </x:c>
    </x:row>
    <x:row r="33" ht="24" customHeight="1">
      <x:c r="B33" s="18" t="inlineStr">
        <x:is>
          <x:t xml:space="preserve">Region</x:t>
        </x:is>
      </x:c>
      <x:c r="C33" s="18" t="inlineStr">
        <x:is>
          <x:t xml:space="preserve">2027 Initial</x:t>
        </x:is>
      </x:c>
      <x:c r="D33" s="18" t="inlineStr">
        <x:is>
          <x:t xml:space="preserve">2027 Renewal</x:t>
        </x:is>
      </x:c>
      <x:c r="E33" s="18" t="inlineStr">
        <x:is>
          <x:t xml:space="preserve">2026 Initial</x:t>
        </x:is>
      </x:c>
      <x:c r="F33" s="18" t="inlineStr">
        <x:is>
          <x:t xml:space="preserve">2026 Renewal</x:t>
        </x:is>
      </x:c>
    </x:row>
    <x:row r="34" ht="18" customHeight="1">
      <x:c r="B34" s="19" t="inlineStr">
        <x:is>
          <x:t xml:space="preserve">National (all other states)</x:t>
        </x:is>
      </x:c>
      <x:c r="C34" s="20" t="n">
        <x:v>725</x:v>
      </x:c>
      <x:c r="D34" s="20" t="n">
        <x:v>363</x:v>
      </x:c>
      <x:c r="E34" s="20" t="n">
        <x:v>694</x:v>
      </x:c>
      <x:c r="F34" s="20" t="n">
        <x:v>347</x:v>
      </x:c>
    </x:row>
    <x:row r="35" ht="18" customHeight="1">
      <x:c r="B35" s="21" t="inlineStr">
        <x:is>
          <x:t xml:space="preserve">Connecticut / Pennsylvania / DC</x:t>
        </x:is>
      </x:c>
      <x:c r="C35" s="22" t="n">
        <x:v>816</x:v>
      </x:c>
      <x:c r="D35" s="22" t="n">
        <x:v>408</x:v>
      </x:c>
      <x:c r="E35" s="22" t="n">
        <x:v>781</x:v>
      </x:c>
      <x:c r="F35" s="22" t="n">
        <x:v>391</x:v>
      </x:c>
    </x:row>
    <x:row r="36" ht="18" customHeight="1">
      <x:c r="B36" s="19" t="inlineStr">
        <x:is>
          <x:t xml:space="preserve">California / New Jersey</x:t>
        </x:is>
      </x:c>
      <x:c r="C36" s="20" t="n">
        <x:v>902</x:v>
      </x:c>
      <x:c r="D36" s="20" t="n">
        <x:v>451</x:v>
      </x:c>
      <x:c r="E36" s="20" t="n">
        <x:v>864</x:v>
      </x:c>
      <x:c r="F36" s="20" t="n">
        <x:v>432</x:v>
      </x:c>
    </x:row>
    <x:row r="37" ht="18" customHeight="1">
      <x:c r="B37" s="21" t="inlineStr">
        <x:is>
          <x:t xml:space="preserve">Puerto Rico / U.S. Virgin Islands</x:t>
        </x:is>
      </x:c>
      <x:c r="C37" s="22" t="n">
        <x:v>495</x:v>
      </x:c>
      <x:c r="D37" s="22" t="n">
        <x:v>248</x:v>
      </x:c>
      <x:c r="E37" s="22" t="n">
        <x:v>474</x:v>
      </x:c>
      <x:c r="F37" s="22" t="n">
        <x:v>237</x:v>
      </x:c>
    </x:row>
    <x:row r="38" ht="18" customHeight="1">
      <x:c r="B38" s="21" t="inlineStr">
        <x:is>
          <x:t xml:space="preserve">Part D (PDP) — nationwide</x:t>
        </x:is>
      </x:c>
      <x:c r="C38" s="22" t="n">
        <x:v>130</x:v>
      </x:c>
      <x:c r="D38" s="22" t="n">
        <x:v>65</x:v>
      </x:c>
      <x:c r="E38" s="22" t="n">
        <x:v>114</x:v>
      </x:c>
      <x:c r="F38" s="22" t="n">
        <x:v>57</x:v>
      </x:c>
    </x:row>
    <x:row r="39" ht="18" customHeight="1">
      <x:c r="B39" s="23" t="inlineStr">
        <x:is>
          <x:t xml:space="preserve">Referral fee — MA $100 · PDP $25 (unchanged)</x:t>
        </x:is>
      </x:c>
      <x:c r="C39" s="20" t="n">
        <x:v>100</x:v>
      </x:c>
      <x:c r="D39" s="20" t="n">
        <x:v>25</x:v>
      </x:c>
    </x:row>
    <x:row r="41" ht="46" customHeight="1">
      <x:c r="B41" s="24" t="str">
        <x:v>Source: CMS CY2027 Agent/Broker Compensation Rate Memo (June 1, 2026). Initial and renewal treatment depends on CMS rules and the enrollment situation. Maximum ceilings are not promised payments; confirm actual schedules and eligibility with your carrier or FMO.</x:v>
      </x:c>
    </x:row>
  </x:sheetData>
  <x:mergeCells>
    <x:mergeCell ref="C23:F23"/>
    <x:mergeCell ref="A4:G4"/>
    <x:mergeCell ref="B27:F27"/>
    <x:mergeCell ref="C28:F28"/>
    <x:mergeCell ref="B11:F11"/>
    <x:mergeCell ref="C30:F30"/>
    <x:mergeCell ref="B8:F8"/>
    <x:mergeCell ref="C24:F24"/>
    <x:mergeCell ref="A1:G1"/>
    <x:mergeCell ref="C20:F20"/>
    <x:mergeCell ref="B19:F19"/>
    <x:mergeCell ref="C29:F29"/>
    <x:mergeCell ref="C25:F25"/>
    <x:mergeCell ref="C22:F22"/>
    <x:mergeCell ref="C9:F9"/>
    <x:mergeCell ref="B6:F6"/>
    <x:mergeCell ref="A3:G3"/>
    <x:mergeCell ref="C21:F21"/>
    <x:mergeCell ref="A2:G2"/>
    <x:mergeCell ref="B32:F32"/>
    <x:mergeCell ref="B41:F41"/>
  </x:mergeCells>
  <x:dataValidations count="1">
    <x:dataValidation type="list" allowBlank="1" showDropDown="0" showInputMessage="1" showErrorMessage="1" errorStyle="stop" errorTitle="Choose a compensation region" error="Choose the CMS compensation region used by the planning table." sqref="C9">
      <x:formula1>"National (all other states),Connecticut / Pennsylvania / DC,California / New Jersey,Puerto Rico / U.S. Virgin Islands"</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baseColWidth="8" defaultRowHeight="15"/>
  <x:cols>
    <x:col min="1" max="1" width="20" customWidth="1"/>
    <x:col min="2" max="2" width="18" customWidth="1"/>
    <x:col min="3" max="3" width="14" customWidth="1"/>
    <x:col min="4" max="4" width="12" customWidth="1"/>
    <x:col min="5" max="5" width="11" customWidth="1"/>
    <x:col min="6" max="6" width="17" customWidth="1"/>
    <x:col min="7" max="7" width="11" customWidth="1"/>
    <x:col min="8" max="8" width="13" customWidth="1"/>
    <x:col min="9" max="9" width="11" customWidth="1"/>
    <x:col min="10" max="10" width="13" customWidth="1"/>
    <x:col min="11" max="11" width="24" customWidth="1"/>
  </x:cols>
  <x:sheetData>
    <x:row r="1" ht="8" customHeight="1">
      <x:c r="A1" s="1" t="n"/>
    </x:row>
    <x:row r="2" ht="40" customHeight="1">
      <x:c r="A2" s="2" t="inlineStr">
        <x:is>
          <x:t xml:space="preserve">PRE-AEP OUTREACH LOG</x:t>
        </x:is>
      </x:c>
    </x:row>
    <x:row r="3" ht="20" customHeight="1">
      <x:c r="A3" s="3" t="str">
        <x:v>Pre-AEP outreach organizer with cautious date-review prompts for the Oct. 1, 2026 transition</x:v>
      </x:c>
    </x:row>
    <x:row r="4" ht="6" customHeight="1">
      <x:c r="A4" s="4" t="n"/>
    </x:row>
    <x:row r="6" ht="30" customHeight="1">
      <x:c r="A6" s="24" t="str">
        <x:v>ⓘ  DATE-LEVEL REVIEW ONLY. Through Sept. 30, 2026, the federal 48-hour SOA standard remains, with two federal exceptions: the final four days of a valid election period and a beneficiary-initiated unscheduled in-person walk-in. From Oct. 1, 2026, the federal 48-hour delay is removed, but the SOA still must be agreed and documented before the personal marketing appointment; in-person SOAs must be written. Same-day rows require manual time review. This sheet is an organizational prompt, not a compliance determination.</x:v>
      </x:c>
    </x:row>
    <x:row r="8" ht="28" customHeight="1">
      <x:c r="A8" s="18" t="inlineStr">
        <x:is>
          <x:t xml:space="preserve">Client / Prospect</x:t>
        </x:is>
      </x:c>
      <x:c r="B8" s="18" t="inlineStr">
        <x:is>
          <x:t xml:space="preserve">Phone / Email</x:t>
        </x:is>
      </x:c>
      <x:c r="C8" s="18" t="inlineStr">
        <x:is>
          <x:t xml:space="preserve">Type</x:t>
        </x:is>
      </x:c>
      <x:c r="D8" s="18" t="inlineStr">
        <x:is>
          <x:t xml:space="preserve">First Contact</x:t>
        </x:is>
      </x:c>
      <x:c r="E8" s="18" t="inlineStr">
        <x:is>
          <x:t xml:space="preserve">SOA Date</x:t>
        </x:is>
      </x:c>
      <x:c r="F8" s="18" t="str">
        <x:v>SOA Timing Basis</x:v>
      </x:c>
      <x:c r="G8" s="18" t="inlineStr">
        <x:is>
          <x:t xml:space="preserve">Appt Date</x:t>
        </x:is>
      </x:c>
      <x:c r="H8" s="18" t="str">
        <x:v>Date Review</x:v>
      </x:c>
      <x:c r="I8" s="18" t="inlineStr">
        <x:is>
          <x:t xml:space="preserve">AEP Priority</x:t>
        </x:is>
      </x:c>
      <x:c r="J8" s="18" t="inlineStr">
        <x:is>
          <x:t xml:space="preserve">Status</x:t>
        </x:is>
      </x:c>
      <x:c r="K8" s="18" t="inlineStr">
        <x:is>
          <x:t xml:space="preserve">Notes</x:t>
        </x:is>
      </x:c>
    </x:row>
    <x:row r="9">
      <x:c r="A9" s="25" t="n"/>
      <x:c r="B9" s="25" t="n"/>
      <x:c r="C9" s="25" t="n"/>
      <x:c r="D9" s="26" t="n"/>
      <x:c r="E9" s="26" t="n"/>
      <x:c r="F9" s="25" t="n"/>
      <x:c r="G9" s="26" t="n"/>
      <x:c r="H9" s="27" t="str">
        <x:f>IF($G9="","",IF($E9="","⚠ NO SOA",IF($E9&gt;$G9,"✗ SOA after appt",IF($E9=$G9,"⚠ Same-day: review times",IF($G9&lt;DATE(2026,10,1),IF(OR($F9="Final 4 days exception",$F9="Unscheduled walk-in exception"),"✓ Exception — review",IF($G9-$E9&lt;2,"⚠ &lt;48h (pre-Oct 1)","✓ Date gap OK")),"✓ Date order OK")))))</x:f>
      </x:c>
      <x:c r="I9" s="25" t="n"/>
      <x:c r="J9" s="25" t="n"/>
      <x:c r="K9" s="25" t="n"/>
    </x:row>
    <x:row r="10">
      <x:c r="A10" s="28" t="n"/>
      <x:c r="B10" s="28" t="n"/>
      <x:c r="C10" s="28" t="n"/>
      <x:c r="D10" s="29" t="n"/>
      <x:c r="E10" s="29" t="n"/>
      <x:c r="F10" s="28" t="n"/>
      <x:c r="G10" s="29" t="n"/>
      <x:c r="H10" s="30" t="str">
        <x:f>IF($G10="","",IF($E10="","⚠ NO SOA",IF($E10&gt;$G10,"✗ SOA after appt",IF($E10=$G10,"⚠ Same-day: review times",IF($G10&lt;DATE(2026,10,1),IF(OR($F10="Final 4 days exception",$F10="Unscheduled walk-in exception"),"✓ Exception — review",IF($G10-$E10&lt;2,"⚠ &lt;48h (pre-Oct 1)","✓ Date gap OK")),"✓ Date order OK")))))</x:f>
      </x:c>
      <x:c r="I10" s="28" t="n"/>
      <x:c r="J10" s="28" t="n"/>
      <x:c r="K10" s="28" t="n"/>
    </x:row>
    <x:row r="11">
      <x:c r="A11" s="25" t="n"/>
      <x:c r="B11" s="25" t="n"/>
      <x:c r="C11" s="25" t="n"/>
      <x:c r="D11" s="26" t="n"/>
      <x:c r="E11" s="26" t="n"/>
      <x:c r="F11" s="25" t="n"/>
      <x:c r="G11" s="26" t="n"/>
      <x:c r="H11" s="27" t="str">
        <x:f>IF($G11="","",IF($E11="","⚠ NO SOA",IF($E11&gt;$G11,"✗ SOA after appt",IF($E11=$G11,"⚠ Same-day: review times",IF($G11&lt;DATE(2026,10,1),IF(OR($F11="Final 4 days exception",$F11="Unscheduled walk-in exception"),"✓ Exception — review",IF($G11-$E11&lt;2,"⚠ &lt;48h (pre-Oct 1)","✓ Date gap OK")),"✓ Date order OK")))))</x:f>
      </x:c>
      <x:c r="I11" s="25" t="n"/>
      <x:c r="J11" s="25" t="n"/>
      <x:c r="K11" s="25" t="n"/>
    </x:row>
    <x:row r="12">
      <x:c r="A12" s="28" t="n"/>
      <x:c r="B12" s="28" t="n"/>
      <x:c r="C12" s="28" t="n"/>
      <x:c r="D12" s="29" t="n"/>
      <x:c r="E12" s="29" t="n"/>
      <x:c r="F12" s="28" t="n"/>
      <x:c r="G12" s="29" t="n"/>
      <x:c r="H12" s="30" t="str">
        <x:f>IF($G12="","",IF($E12="","⚠ NO SOA",IF($E12&gt;$G12,"✗ SOA after appt",IF($E12=$G12,"⚠ Same-day: review times",IF($G12&lt;DATE(2026,10,1),IF(OR($F12="Final 4 days exception",$F12="Unscheduled walk-in exception"),"✓ Exception — review",IF($G12-$E12&lt;2,"⚠ &lt;48h (pre-Oct 1)","✓ Date gap OK")),"✓ Date order OK")))))</x:f>
      </x:c>
      <x:c r="I12" s="28" t="n"/>
      <x:c r="J12" s="28" t="n"/>
      <x:c r="K12" s="28" t="n"/>
    </x:row>
    <x:row r="13">
      <x:c r="A13" s="25" t="n"/>
      <x:c r="B13" s="25" t="n"/>
      <x:c r="C13" s="25" t="n"/>
      <x:c r="D13" s="26" t="n"/>
      <x:c r="E13" s="26" t="n"/>
      <x:c r="F13" s="25" t="n"/>
      <x:c r="G13" s="26" t="n"/>
      <x:c r="H13" s="27" t="str">
        <x:f>IF($G13="","",IF($E13="","⚠ NO SOA",IF($E13&gt;$G13,"✗ SOA after appt",IF($E13=$G13,"⚠ Same-day: review times",IF($G13&lt;DATE(2026,10,1),IF(OR($F13="Final 4 days exception",$F13="Unscheduled walk-in exception"),"✓ Exception — review",IF($G13-$E13&lt;2,"⚠ &lt;48h (pre-Oct 1)","✓ Date gap OK")),"✓ Date order OK")))))</x:f>
      </x:c>
      <x:c r="I13" s="25" t="n"/>
      <x:c r="J13" s="25" t="n"/>
      <x:c r="K13" s="25" t="n"/>
    </x:row>
    <x:row r="14">
      <x:c r="A14" s="28" t="n"/>
      <x:c r="B14" s="28" t="n"/>
      <x:c r="C14" s="28" t="n"/>
      <x:c r="D14" s="29" t="n"/>
      <x:c r="E14" s="29" t="n"/>
      <x:c r="F14" s="28" t="n"/>
      <x:c r="G14" s="29" t="n"/>
      <x:c r="H14" s="30" t="str">
        <x:f>IF($G14="","",IF($E14="","⚠ NO SOA",IF($E14&gt;$G14,"✗ SOA after appt",IF($E14=$G14,"⚠ Same-day: review times",IF($G14&lt;DATE(2026,10,1),IF(OR($F14="Final 4 days exception",$F14="Unscheduled walk-in exception"),"✓ Exception — review",IF($G14-$E14&lt;2,"⚠ &lt;48h (pre-Oct 1)","✓ Date gap OK")),"✓ Date order OK")))))</x:f>
      </x:c>
      <x:c r="I14" s="28" t="n"/>
      <x:c r="J14" s="28" t="n"/>
      <x:c r="K14" s="28" t="n"/>
    </x:row>
    <x:row r="15">
      <x:c r="A15" s="25" t="n"/>
      <x:c r="B15" s="25" t="n"/>
      <x:c r="C15" s="25" t="n"/>
      <x:c r="D15" s="26" t="n"/>
      <x:c r="E15" s="26" t="n"/>
      <x:c r="F15" s="25" t="n"/>
      <x:c r="G15" s="26" t="n"/>
      <x:c r="H15" s="27" t="str">
        <x:f>IF($G15="","",IF($E15="","⚠ NO SOA",IF($E15&gt;$G15,"✗ SOA after appt",IF($E15=$G15,"⚠ Same-day: review times",IF($G15&lt;DATE(2026,10,1),IF(OR($F15="Final 4 days exception",$F15="Unscheduled walk-in exception"),"✓ Exception — review",IF($G15-$E15&lt;2,"⚠ &lt;48h (pre-Oct 1)","✓ Date gap OK")),"✓ Date order OK")))))</x:f>
      </x:c>
      <x:c r="I15" s="25" t="n"/>
      <x:c r="J15" s="25" t="n"/>
      <x:c r="K15" s="25" t="n"/>
    </x:row>
    <x:row r="16">
      <x:c r="A16" s="28" t="n"/>
      <x:c r="B16" s="28" t="n"/>
      <x:c r="C16" s="28" t="n"/>
      <x:c r="D16" s="29" t="n"/>
      <x:c r="E16" s="29" t="n"/>
      <x:c r="F16" s="28" t="n"/>
      <x:c r="G16" s="29" t="n"/>
      <x:c r="H16" s="30" t="str">
        <x:f>IF($G16="","",IF($E16="","⚠ NO SOA",IF($E16&gt;$G16,"✗ SOA after appt",IF($E16=$G16,"⚠ Same-day: review times",IF($G16&lt;DATE(2026,10,1),IF(OR($F16="Final 4 days exception",$F16="Unscheduled walk-in exception"),"✓ Exception — review",IF($G16-$E16&lt;2,"⚠ &lt;48h (pre-Oct 1)","✓ Date gap OK")),"✓ Date order OK")))))</x:f>
      </x:c>
      <x:c r="I16" s="28" t="n"/>
      <x:c r="J16" s="28" t="n"/>
      <x:c r="K16" s="28" t="n"/>
    </x:row>
    <x:row r="17">
      <x:c r="A17" s="25" t="n"/>
      <x:c r="B17" s="25" t="n"/>
      <x:c r="C17" s="25" t="n"/>
      <x:c r="D17" s="26" t="n"/>
      <x:c r="E17" s="26" t="n"/>
      <x:c r="F17" s="25" t="n"/>
      <x:c r="G17" s="26" t="n"/>
      <x:c r="H17" s="27" t="str">
        <x:f>IF($G17="","",IF($E17="","⚠ NO SOA",IF($E17&gt;$G17,"✗ SOA after appt",IF($E17=$G17,"⚠ Same-day: review times",IF($G17&lt;DATE(2026,10,1),IF(OR($F17="Final 4 days exception",$F17="Unscheduled walk-in exception"),"✓ Exception — review",IF($G17-$E17&lt;2,"⚠ &lt;48h (pre-Oct 1)","✓ Date gap OK")),"✓ Date order OK")))))</x:f>
      </x:c>
      <x:c r="I17" s="25" t="n"/>
      <x:c r="J17" s="25" t="n"/>
      <x:c r="K17" s="25" t="n"/>
    </x:row>
    <x:row r="18">
      <x:c r="A18" s="28" t="n"/>
      <x:c r="B18" s="28" t="n"/>
      <x:c r="C18" s="28" t="n"/>
      <x:c r="D18" s="29" t="n"/>
      <x:c r="E18" s="29" t="n"/>
      <x:c r="F18" s="28" t="n"/>
      <x:c r="G18" s="29" t="n"/>
      <x:c r="H18" s="30" t="str">
        <x:f>IF($G18="","",IF($E18="","⚠ NO SOA",IF($E18&gt;$G18,"✗ SOA after appt",IF($E18=$G18,"⚠ Same-day: review times",IF($G18&lt;DATE(2026,10,1),IF(OR($F18="Final 4 days exception",$F18="Unscheduled walk-in exception"),"✓ Exception — review",IF($G18-$E18&lt;2,"⚠ &lt;48h (pre-Oct 1)","✓ Date gap OK")),"✓ Date order OK")))))</x:f>
      </x:c>
      <x:c r="I18" s="28" t="n"/>
      <x:c r="J18" s="28" t="n"/>
      <x:c r="K18" s="28" t="n"/>
    </x:row>
    <x:row r="19">
      <x:c r="A19" s="25" t="n"/>
      <x:c r="B19" s="25" t="n"/>
      <x:c r="C19" s="25" t="n"/>
      <x:c r="D19" s="26" t="n"/>
      <x:c r="E19" s="26" t="n"/>
      <x:c r="F19" s="25" t="n"/>
      <x:c r="G19" s="26" t="n"/>
      <x:c r="H19" s="27" t="str">
        <x:f>IF($G19="","",IF($E19="","⚠ NO SOA",IF($E19&gt;$G19,"✗ SOA after appt",IF($E19=$G19,"⚠ Same-day: review times",IF($G19&lt;DATE(2026,10,1),IF(OR($F19="Final 4 days exception",$F19="Unscheduled walk-in exception"),"✓ Exception — review",IF($G19-$E19&lt;2,"⚠ &lt;48h (pre-Oct 1)","✓ Date gap OK")),"✓ Date order OK")))))</x:f>
      </x:c>
      <x:c r="I19" s="25" t="n"/>
      <x:c r="J19" s="25" t="n"/>
      <x:c r="K19" s="25" t="n"/>
    </x:row>
    <x:row r="20">
      <x:c r="A20" s="28" t="n"/>
      <x:c r="B20" s="28" t="n"/>
      <x:c r="C20" s="28" t="n"/>
      <x:c r="D20" s="29" t="n"/>
      <x:c r="E20" s="29" t="n"/>
      <x:c r="F20" s="28" t="n"/>
      <x:c r="G20" s="29" t="n"/>
      <x:c r="H20" s="30" t="str">
        <x:f>IF($G20="","",IF($E20="","⚠ NO SOA",IF($E20&gt;$G20,"✗ SOA after appt",IF($E20=$G20,"⚠ Same-day: review times",IF($G20&lt;DATE(2026,10,1),IF(OR($F20="Final 4 days exception",$F20="Unscheduled walk-in exception"),"✓ Exception — review",IF($G20-$E20&lt;2,"⚠ &lt;48h (pre-Oct 1)","✓ Date gap OK")),"✓ Date order OK")))))</x:f>
      </x:c>
      <x:c r="I20" s="28" t="n"/>
      <x:c r="J20" s="28" t="n"/>
      <x:c r="K20" s="28" t="n"/>
    </x:row>
    <x:row r="21">
      <x:c r="A21" s="25" t="n"/>
      <x:c r="B21" s="25" t="n"/>
      <x:c r="C21" s="25" t="n"/>
      <x:c r="D21" s="26" t="n"/>
      <x:c r="E21" s="26" t="n"/>
      <x:c r="F21" s="25" t="n"/>
      <x:c r="G21" s="26" t="n"/>
      <x:c r="H21" s="27" t="str">
        <x:f>IF($G21="","",IF($E21="","⚠ NO SOA",IF($E21&gt;$G21,"✗ SOA after appt",IF($E21=$G21,"⚠ Same-day: review times",IF($G21&lt;DATE(2026,10,1),IF(OR($F21="Final 4 days exception",$F21="Unscheduled walk-in exception"),"✓ Exception — review",IF($G21-$E21&lt;2,"⚠ &lt;48h (pre-Oct 1)","✓ Date gap OK")),"✓ Date order OK")))))</x:f>
      </x:c>
      <x:c r="I21" s="25" t="n"/>
      <x:c r="J21" s="25" t="n"/>
      <x:c r="K21" s="25" t="n"/>
    </x:row>
    <x:row r="22">
      <x:c r="A22" s="28" t="n"/>
      <x:c r="B22" s="28" t="n"/>
      <x:c r="C22" s="28" t="n"/>
      <x:c r="D22" s="29" t="n"/>
      <x:c r="E22" s="29" t="n"/>
      <x:c r="F22" s="28" t="n"/>
      <x:c r="G22" s="29" t="n"/>
      <x:c r="H22" s="30" t="str">
        <x:f>IF($G22="","",IF($E22="","⚠ NO SOA",IF($E22&gt;$G22,"✗ SOA after appt",IF($E22=$G22,"⚠ Same-day: review times",IF($G22&lt;DATE(2026,10,1),IF(OR($F22="Final 4 days exception",$F22="Unscheduled walk-in exception"),"✓ Exception — review",IF($G22-$E22&lt;2,"⚠ &lt;48h (pre-Oct 1)","✓ Date gap OK")),"✓ Date order OK")))))</x:f>
      </x:c>
      <x:c r="I22" s="28" t="n"/>
      <x:c r="J22" s="28" t="n"/>
      <x:c r="K22" s="28" t="n"/>
    </x:row>
    <x:row r="23">
      <x:c r="A23" s="25" t="n"/>
      <x:c r="B23" s="25" t="n"/>
      <x:c r="C23" s="25" t="n"/>
      <x:c r="D23" s="26" t="n"/>
      <x:c r="E23" s="26" t="n"/>
      <x:c r="F23" s="25" t="n"/>
      <x:c r="G23" s="26" t="n"/>
      <x:c r="H23" s="27" t="str">
        <x:f>IF($G23="","",IF($E23="","⚠ NO SOA",IF($E23&gt;$G23,"✗ SOA after appt",IF($E23=$G23,"⚠ Same-day: review times",IF($G23&lt;DATE(2026,10,1),IF(OR($F23="Final 4 days exception",$F23="Unscheduled walk-in exception"),"✓ Exception — review",IF($G23-$E23&lt;2,"⚠ &lt;48h (pre-Oct 1)","✓ Date gap OK")),"✓ Date order OK")))))</x:f>
      </x:c>
      <x:c r="I23" s="25" t="n"/>
      <x:c r="J23" s="25" t="n"/>
      <x:c r="K23" s="25" t="n"/>
    </x:row>
    <x:row r="24">
      <x:c r="A24" s="28" t="n"/>
      <x:c r="B24" s="28" t="n"/>
      <x:c r="C24" s="28" t="n"/>
      <x:c r="D24" s="29" t="n"/>
      <x:c r="E24" s="29" t="n"/>
      <x:c r="F24" s="28" t="n"/>
      <x:c r="G24" s="29" t="n"/>
      <x:c r="H24" s="30" t="str">
        <x:f>IF($G24="","",IF($E24="","⚠ NO SOA",IF($E24&gt;$G24,"✗ SOA after appt",IF($E24=$G24,"⚠ Same-day: review times",IF($G24&lt;DATE(2026,10,1),IF(OR($F24="Final 4 days exception",$F24="Unscheduled walk-in exception"),"✓ Exception — review",IF($G24-$E24&lt;2,"⚠ &lt;48h (pre-Oct 1)","✓ Date gap OK")),"✓ Date order OK")))))</x:f>
      </x:c>
      <x:c r="I24" s="28" t="n"/>
      <x:c r="J24" s="28" t="n"/>
      <x:c r="K24" s="28" t="n"/>
    </x:row>
    <x:row r="25">
      <x:c r="A25" s="25" t="n"/>
      <x:c r="B25" s="25" t="n"/>
      <x:c r="C25" s="25" t="n"/>
      <x:c r="D25" s="26" t="n"/>
      <x:c r="E25" s="26" t="n"/>
      <x:c r="F25" s="25" t="n"/>
      <x:c r="G25" s="26" t="n"/>
      <x:c r="H25" s="27" t="str">
        <x:f>IF($G25="","",IF($E25="","⚠ NO SOA",IF($E25&gt;$G25,"✗ SOA after appt",IF($E25=$G25,"⚠ Same-day: review times",IF($G25&lt;DATE(2026,10,1),IF(OR($F25="Final 4 days exception",$F25="Unscheduled walk-in exception"),"✓ Exception — review",IF($G25-$E25&lt;2,"⚠ &lt;48h (pre-Oct 1)","✓ Date gap OK")),"✓ Date order OK")))))</x:f>
      </x:c>
      <x:c r="I25" s="25" t="n"/>
      <x:c r="J25" s="25" t="n"/>
      <x:c r="K25" s="25" t="n"/>
    </x:row>
    <x:row r="26">
      <x:c r="A26" s="28" t="n"/>
      <x:c r="B26" s="28" t="n"/>
      <x:c r="C26" s="28" t="n"/>
      <x:c r="D26" s="29" t="n"/>
      <x:c r="E26" s="29" t="n"/>
      <x:c r="F26" s="28" t="n"/>
      <x:c r="G26" s="29" t="n"/>
      <x:c r="H26" s="30" t="str">
        <x:f>IF($G26="","",IF($E26="","⚠ NO SOA",IF($E26&gt;$G26,"✗ SOA after appt",IF($E26=$G26,"⚠ Same-day: review times",IF($G26&lt;DATE(2026,10,1),IF(OR($F26="Final 4 days exception",$F26="Unscheduled walk-in exception"),"✓ Exception — review",IF($G26-$E26&lt;2,"⚠ &lt;48h (pre-Oct 1)","✓ Date gap OK")),"✓ Date order OK")))))</x:f>
      </x:c>
      <x:c r="I26" s="28" t="n"/>
      <x:c r="J26" s="28" t="n"/>
      <x:c r="K26" s="28" t="n"/>
    </x:row>
    <x:row r="27">
      <x:c r="A27" s="25" t="n"/>
      <x:c r="B27" s="25" t="n"/>
      <x:c r="C27" s="25" t="n"/>
      <x:c r="D27" s="26" t="n"/>
      <x:c r="E27" s="26" t="n"/>
      <x:c r="F27" s="25" t="n"/>
      <x:c r="G27" s="26" t="n"/>
      <x:c r="H27" s="27" t="str">
        <x:f>IF($G27="","",IF($E27="","⚠ NO SOA",IF($E27&gt;$G27,"✗ SOA after appt",IF($E27=$G27,"⚠ Same-day: review times",IF($G27&lt;DATE(2026,10,1),IF(OR($F27="Final 4 days exception",$F27="Unscheduled walk-in exception"),"✓ Exception — review",IF($G27-$E27&lt;2,"⚠ &lt;48h (pre-Oct 1)","✓ Date gap OK")),"✓ Date order OK")))))</x:f>
      </x:c>
      <x:c r="I27" s="25" t="n"/>
      <x:c r="J27" s="25" t="n"/>
      <x:c r="K27" s="25" t="n"/>
    </x:row>
    <x:row r="28">
      <x:c r="A28" s="28" t="n"/>
      <x:c r="B28" s="28" t="n"/>
      <x:c r="C28" s="28" t="n"/>
      <x:c r="D28" s="29" t="n"/>
      <x:c r="E28" s="29" t="n"/>
      <x:c r="F28" s="28" t="n"/>
      <x:c r="G28" s="29" t="n"/>
      <x:c r="H28" s="30" t="str">
        <x:f>IF($G28="","",IF($E28="","⚠ NO SOA",IF($E28&gt;$G28,"✗ SOA after appt",IF($E28=$G28,"⚠ Same-day: review times",IF($G28&lt;DATE(2026,10,1),IF(OR($F28="Final 4 days exception",$F28="Unscheduled walk-in exception"),"✓ Exception — review",IF($G28-$E28&lt;2,"⚠ &lt;48h (pre-Oct 1)","✓ Date gap OK")),"✓ Date order OK")))))</x:f>
      </x:c>
      <x:c r="I28" s="28" t="n"/>
      <x:c r="J28" s="28" t="n"/>
      <x:c r="K28" s="28" t="n"/>
    </x:row>
    <x:row r="29">
      <x:c r="A29" s="25" t="n"/>
      <x:c r="B29" s="25" t="n"/>
      <x:c r="C29" s="25" t="n"/>
      <x:c r="D29" s="26" t="n"/>
      <x:c r="E29" s="26" t="n"/>
      <x:c r="F29" s="25" t="n"/>
      <x:c r="G29" s="26" t="n"/>
      <x:c r="H29" s="27" t="str">
        <x:f>IF($G29="","",IF($E29="","⚠ NO SOA",IF($E29&gt;$G29,"✗ SOA after appt",IF($E29=$G29,"⚠ Same-day: review times",IF($G29&lt;DATE(2026,10,1),IF(OR($F29="Final 4 days exception",$F29="Unscheduled walk-in exception"),"✓ Exception — review",IF($G29-$E29&lt;2,"⚠ &lt;48h (pre-Oct 1)","✓ Date gap OK")),"✓ Date order OK")))))</x:f>
      </x:c>
      <x:c r="I29" s="25" t="n"/>
      <x:c r="J29" s="25" t="n"/>
      <x:c r="K29" s="25" t="n"/>
    </x:row>
    <x:row r="30">
      <x:c r="A30" s="28" t="n"/>
      <x:c r="B30" s="28" t="n"/>
      <x:c r="C30" s="28" t="n"/>
      <x:c r="D30" s="29" t="n"/>
      <x:c r="E30" s="29" t="n"/>
      <x:c r="F30" s="28" t="n"/>
      <x:c r="G30" s="29" t="n"/>
      <x:c r="H30" s="30" t="str">
        <x:f>IF($G30="","",IF($E30="","⚠ NO SOA",IF($E30&gt;$G30,"✗ SOA after appt",IF($E30=$G30,"⚠ Same-day: review times",IF($G30&lt;DATE(2026,10,1),IF(OR($F30="Final 4 days exception",$F30="Unscheduled walk-in exception"),"✓ Exception — review",IF($G30-$E30&lt;2,"⚠ &lt;48h (pre-Oct 1)","✓ Date gap OK")),"✓ Date order OK")))))</x:f>
      </x:c>
      <x:c r="I30" s="28" t="n"/>
      <x:c r="J30" s="28" t="n"/>
      <x:c r="K30" s="28" t="n"/>
    </x:row>
    <x:row r="31">
      <x:c r="A31" s="25" t="n"/>
      <x:c r="B31" s="25" t="n"/>
      <x:c r="C31" s="25" t="n"/>
      <x:c r="D31" s="26" t="n"/>
      <x:c r="E31" s="26" t="n"/>
      <x:c r="F31" s="25" t="n"/>
      <x:c r="G31" s="26" t="n"/>
      <x:c r="H31" s="27" t="str">
        <x:f>IF($G31="","",IF($E31="","⚠ NO SOA",IF($E31&gt;$G31,"✗ SOA after appt",IF($E31=$G31,"⚠ Same-day: review times",IF($G31&lt;DATE(2026,10,1),IF(OR($F31="Final 4 days exception",$F31="Unscheduled walk-in exception"),"✓ Exception — review",IF($G31-$E31&lt;2,"⚠ &lt;48h (pre-Oct 1)","✓ Date gap OK")),"✓ Date order OK")))))</x:f>
      </x:c>
      <x:c r="I31" s="25" t="n"/>
      <x:c r="J31" s="25" t="n"/>
      <x:c r="K31" s="25" t="n"/>
    </x:row>
    <x:row r="32">
      <x:c r="A32" s="28" t="n"/>
      <x:c r="B32" s="28" t="n"/>
      <x:c r="C32" s="28" t="n"/>
      <x:c r="D32" s="29" t="n"/>
      <x:c r="E32" s="29" t="n"/>
      <x:c r="F32" s="28" t="n"/>
      <x:c r="G32" s="29" t="n"/>
      <x:c r="H32" s="30" t="str">
        <x:f>IF($G32="","",IF($E32="","⚠ NO SOA",IF($E32&gt;$G32,"✗ SOA after appt",IF($E32=$G32,"⚠ Same-day: review times",IF($G32&lt;DATE(2026,10,1),IF(OR($F32="Final 4 days exception",$F32="Unscheduled walk-in exception"),"✓ Exception — review",IF($G32-$E32&lt;2,"⚠ &lt;48h (pre-Oct 1)","✓ Date gap OK")),"✓ Date order OK")))))</x:f>
      </x:c>
      <x:c r="I32" s="28" t="n"/>
      <x:c r="J32" s="28" t="n"/>
      <x:c r="K32" s="28" t="n"/>
    </x:row>
    <x:row r="33">
      <x:c r="A33" s="25" t="n"/>
      <x:c r="B33" s="25" t="n"/>
      <x:c r="C33" s="25" t="n"/>
      <x:c r="D33" s="26" t="n"/>
      <x:c r="E33" s="26" t="n"/>
      <x:c r="F33" s="25" t="n"/>
      <x:c r="G33" s="26" t="n"/>
      <x:c r="H33" s="27" t="str">
        <x:f>IF($G33="","",IF($E33="","⚠ NO SOA",IF($E33&gt;$G33,"✗ SOA after appt",IF($E33=$G33,"⚠ Same-day: review times",IF($G33&lt;DATE(2026,10,1),IF(OR($F33="Final 4 days exception",$F33="Unscheduled walk-in exception"),"✓ Exception — review",IF($G33-$E33&lt;2,"⚠ &lt;48h (pre-Oct 1)","✓ Date gap OK")),"✓ Date order OK")))))</x:f>
      </x:c>
      <x:c r="I33" s="25" t="n"/>
      <x:c r="J33" s="25" t="n"/>
      <x:c r="K33" s="25" t="n"/>
    </x:row>
    <x:row r="34">
      <x:c r="A34" s="28" t="n"/>
      <x:c r="B34" s="28" t="n"/>
      <x:c r="C34" s="28" t="n"/>
      <x:c r="D34" s="29" t="n"/>
      <x:c r="E34" s="29" t="n"/>
      <x:c r="F34" s="28" t="n"/>
      <x:c r="G34" s="29" t="n"/>
      <x:c r="H34" s="30" t="str">
        <x:f>IF($G34="","",IF($E34="","⚠ NO SOA",IF($E34&gt;$G34,"✗ SOA after appt",IF($E34=$G34,"⚠ Same-day: review times",IF($G34&lt;DATE(2026,10,1),IF(OR($F34="Final 4 days exception",$F34="Unscheduled walk-in exception"),"✓ Exception — review",IF($G34-$E34&lt;2,"⚠ &lt;48h (pre-Oct 1)","✓ Date gap OK")),"✓ Date order OK")))))</x:f>
      </x:c>
      <x:c r="I34" s="28" t="n"/>
      <x:c r="J34" s="28" t="n"/>
      <x:c r="K34" s="28" t="n"/>
    </x:row>
    <x:row r="35">
      <x:c r="A35" s="25" t="n"/>
      <x:c r="B35" s="25" t="n"/>
      <x:c r="C35" s="25" t="n"/>
      <x:c r="D35" s="26" t="n"/>
      <x:c r="E35" s="26" t="n"/>
      <x:c r="F35" s="25" t="n"/>
      <x:c r="G35" s="26" t="n"/>
      <x:c r="H35" s="27" t="str">
        <x:f>IF($G35="","",IF($E35="","⚠ NO SOA",IF($E35&gt;$G35,"✗ SOA after appt",IF($E35=$G35,"⚠ Same-day: review times",IF($G35&lt;DATE(2026,10,1),IF(OR($F35="Final 4 days exception",$F35="Unscheduled walk-in exception"),"✓ Exception — review",IF($G35-$E35&lt;2,"⚠ &lt;48h (pre-Oct 1)","✓ Date gap OK")),"✓ Date order OK")))))</x:f>
      </x:c>
      <x:c r="I35" s="25" t="n"/>
      <x:c r="J35" s="25" t="n"/>
      <x:c r="K35" s="25" t="n"/>
    </x:row>
    <x:row r="36">
      <x:c r="A36" s="28" t="n"/>
      <x:c r="B36" s="28" t="n"/>
      <x:c r="C36" s="28" t="n"/>
      <x:c r="D36" s="29" t="n"/>
      <x:c r="E36" s="29" t="n"/>
      <x:c r="F36" s="28" t="n"/>
      <x:c r="G36" s="29" t="n"/>
      <x:c r="H36" s="30" t="str">
        <x:f>IF($G36="","",IF($E36="","⚠ NO SOA",IF($E36&gt;$G36,"✗ SOA after appt",IF($E36=$G36,"⚠ Same-day: review times",IF($G36&lt;DATE(2026,10,1),IF(OR($F36="Final 4 days exception",$F36="Unscheduled walk-in exception"),"✓ Exception — review",IF($G36-$E36&lt;2,"⚠ &lt;48h (pre-Oct 1)","✓ Date gap OK")),"✓ Date order OK")))))</x:f>
      </x:c>
      <x:c r="I36" s="28" t="n"/>
      <x:c r="J36" s="28" t="n"/>
      <x:c r="K36" s="28" t="n"/>
    </x:row>
    <x:row r="37">
      <x:c r="A37" s="25" t="n"/>
      <x:c r="B37" s="25" t="n"/>
      <x:c r="C37" s="25" t="n"/>
      <x:c r="D37" s="26" t="n"/>
      <x:c r="E37" s="26" t="n"/>
      <x:c r="F37" s="25" t="n"/>
      <x:c r="G37" s="26" t="n"/>
      <x:c r="H37" s="27" t="str">
        <x:f>IF($G37="","",IF($E37="","⚠ NO SOA",IF($E37&gt;$G37,"✗ SOA after appt",IF($E37=$G37,"⚠ Same-day: review times",IF($G37&lt;DATE(2026,10,1),IF(OR($F37="Final 4 days exception",$F37="Unscheduled walk-in exception"),"✓ Exception — review",IF($G37-$E37&lt;2,"⚠ &lt;48h (pre-Oct 1)","✓ Date gap OK")),"✓ Date order OK")))))</x:f>
      </x:c>
      <x:c r="I37" s="25" t="n"/>
      <x:c r="J37" s="25" t="n"/>
      <x:c r="K37" s="25" t="n"/>
    </x:row>
    <x:row r="38">
      <x:c r="A38" s="28" t="n"/>
      <x:c r="B38" s="28" t="n"/>
      <x:c r="C38" s="28" t="n"/>
      <x:c r="D38" s="29" t="n"/>
      <x:c r="E38" s="29" t="n"/>
      <x:c r="F38" s="28" t="n"/>
      <x:c r="G38" s="29" t="n"/>
      <x:c r="H38" s="30" t="str">
        <x:f>IF($G38="","",IF($E38="","⚠ NO SOA",IF($E38&gt;$G38,"✗ SOA after appt",IF($E38=$G38,"⚠ Same-day: review times",IF($G38&lt;DATE(2026,10,1),IF(OR($F38="Final 4 days exception",$F38="Unscheduled walk-in exception"),"✓ Exception — review",IF($G38-$E38&lt;2,"⚠ &lt;48h (pre-Oct 1)","✓ Date gap OK")),"✓ Date order OK")))))</x:f>
      </x:c>
      <x:c r="I38" s="28" t="n"/>
      <x:c r="J38" s="28" t="n"/>
      <x:c r="K38" s="28" t="n"/>
    </x:row>
    <x:row r="39">
      <x:c r="A39" s="25" t="n"/>
      <x:c r="B39" s="25" t="n"/>
      <x:c r="C39" s="25" t="n"/>
      <x:c r="D39" s="26" t="n"/>
      <x:c r="E39" s="26" t="n"/>
      <x:c r="F39" s="25" t="n"/>
      <x:c r="G39" s="26" t="n"/>
      <x:c r="H39" s="27" t="str">
        <x:f>IF($G39="","",IF($E39="","⚠ NO SOA",IF($E39&gt;$G39,"✗ SOA after appt",IF($E39=$G39,"⚠ Same-day: review times",IF($G39&lt;DATE(2026,10,1),IF(OR($F39="Final 4 days exception",$F39="Unscheduled walk-in exception"),"✓ Exception — review",IF($G39-$E39&lt;2,"⚠ &lt;48h (pre-Oct 1)","✓ Date gap OK")),"✓ Date order OK")))))</x:f>
      </x:c>
      <x:c r="I39" s="25" t="n"/>
      <x:c r="J39" s="25" t="n"/>
      <x:c r="K39" s="25" t="n"/>
    </x:row>
    <x:row r="40">
      <x:c r="A40" s="28" t="n"/>
      <x:c r="B40" s="28" t="n"/>
      <x:c r="C40" s="28" t="n"/>
      <x:c r="D40" s="29" t="n"/>
      <x:c r="E40" s="29" t="n"/>
      <x:c r="F40" s="28" t="n"/>
      <x:c r="G40" s="29" t="n"/>
      <x:c r="H40" s="30" t="str">
        <x:f>IF($G40="","",IF($E40="","⚠ NO SOA",IF($E40&gt;$G40,"✗ SOA after appt",IF($E40=$G40,"⚠ Same-day: review times",IF($G40&lt;DATE(2026,10,1),IF(OR($F40="Final 4 days exception",$F40="Unscheduled walk-in exception"),"✓ Exception — review",IF($G40-$E40&lt;2,"⚠ &lt;48h (pre-Oct 1)","✓ Date gap OK")),"✓ Date order OK")))))</x:f>
      </x:c>
      <x:c r="I40" s="28" t="n"/>
      <x:c r="J40" s="28" t="n"/>
      <x:c r="K40" s="28" t="n"/>
    </x:row>
    <x:row r="41">
      <x:c r="A41" s="25" t="n"/>
      <x:c r="B41" s="25" t="n"/>
      <x:c r="C41" s="25" t="n"/>
      <x:c r="D41" s="26" t="n"/>
      <x:c r="E41" s="26" t="n"/>
      <x:c r="F41" s="25" t="n"/>
      <x:c r="G41" s="26" t="n"/>
      <x:c r="H41" s="27" t="str">
        <x:f>IF($G41="","",IF($E41="","⚠ NO SOA",IF($E41&gt;$G41,"✗ SOA after appt",IF($E41=$G41,"⚠ Same-day: review times",IF($G41&lt;DATE(2026,10,1),IF(OR($F41="Final 4 days exception",$F41="Unscheduled walk-in exception"),"✓ Exception — review",IF($G41-$E41&lt;2,"⚠ &lt;48h (pre-Oct 1)","✓ Date gap OK")),"✓ Date order OK")))))</x:f>
      </x:c>
      <x:c r="I41" s="25" t="n"/>
      <x:c r="J41" s="25" t="n"/>
      <x:c r="K41" s="25" t="n"/>
    </x:row>
    <x:row r="42">
      <x:c r="A42" s="28" t="n"/>
      <x:c r="B42" s="28" t="n"/>
      <x:c r="C42" s="28" t="n"/>
      <x:c r="D42" s="29" t="n"/>
      <x:c r="E42" s="29" t="n"/>
      <x:c r="F42" s="28" t="n"/>
      <x:c r="G42" s="29" t="n"/>
      <x:c r="H42" s="30" t="str">
        <x:f>IF($G42="","",IF($E42="","⚠ NO SOA",IF($E42&gt;$G42,"✗ SOA after appt",IF($E42=$G42,"⚠ Same-day: review times",IF($G42&lt;DATE(2026,10,1),IF(OR($F42="Final 4 days exception",$F42="Unscheduled walk-in exception"),"✓ Exception — review",IF($G42-$E42&lt;2,"⚠ &lt;48h (pre-Oct 1)","✓ Date gap OK")),"✓ Date order OK")))))</x:f>
      </x:c>
      <x:c r="I42" s="28" t="n"/>
      <x:c r="J42" s="28" t="n"/>
      <x:c r="K42" s="28" t="n"/>
    </x:row>
    <x:row r="43">
      <x:c r="A43" s="25" t="n"/>
      <x:c r="B43" s="25" t="n"/>
      <x:c r="C43" s="25" t="n"/>
      <x:c r="D43" s="26" t="n"/>
      <x:c r="E43" s="26" t="n"/>
      <x:c r="F43" s="25" t="n"/>
      <x:c r="G43" s="26" t="n"/>
      <x:c r="H43" s="27" t="str">
        <x:f>IF($G43="","",IF($E43="","⚠ NO SOA",IF($E43&gt;$G43,"✗ SOA after appt",IF($E43=$G43,"⚠ Same-day: review times",IF($G43&lt;DATE(2026,10,1),IF(OR($F43="Final 4 days exception",$F43="Unscheduled walk-in exception"),"✓ Exception — review",IF($G43-$E43&lt;2,"⚠ &lt;48h (pre-Oct 1)","✓ Date gap OK")),"✓ Date order OK")))))</x:f>
      </x:c>
      <x:c r="I43" s="25" t="n"/>
      <x:c r="J43" s="25" t="n"/>
      <x:c r="K43" s="25" t="n"/>
    </x:row>
    <x:row r="44">
      <x:c r="A44" s="28" t="n"/>
      <x:c r="B44" s="28" t="n"/>
      <x:c r="C44" s="28" t="n"/>
      <x:c r="D44" s="29" t="n"/>
      <x:c r="E44" s="29" t="n"/>
      <x:c r="F44" s="28" t="n"/>
      <x:c r="G44" s="29" t="n"/>
      <x:c r="H44" s="30" t="str">
        <x:f>IF($G44="","",IF($E44="","⚠ NO SOA",IF($E44&gt;$G44,"✗ SOA after appt",IF($E44=$G44,"⚠ Same-day: review times",IF($G44&lt;DATE(2026,10,1),IF(OR($F44="Final 4 days exception",$F44="Unscheduled walk-in exception"),"✓ Exception — review",IF($G44-$E44&lt;2,"⚠ &lt;48h (pre-Oct 1)","✓ Date gap OK")),"✓ Date order OK")))))</x:f>
      </x:c>
      <x:c r="I44" s="28" t="n"/>
      <x:c r="J44" s="28" t="n"/>
      <x:c r="K44" s="28" t="n"/>
    </x:row>
    <x:row r="45">
      <x:c r="A45" s="25" t="n"/>
      <x:c r="B45" s="25" t="n"/>
      <x:c r="C45" s="25" t="n"/>
      <x:c r="D45" s="26" t="n"/>
      <x:c r="E45" s="26" t="n"/>
      <x:c r="F45" s="25" t="n"/>
      <x:c r="G45" s="26" t="n"/>
      <x:c r="H45" s="27" t="str">
        <x:f>IF($G45="","",IF($E45="","⚠ NO SOA",IF($E45&gt;$G45,"✗ SOA after appt",IF($E45=$G45,"⚠ Same-day: review times",IF($G45&lt;DATE(2026,10,1),IF(OR($F45="Final 4 days exception",$F45="Unscheduled walk-in exception"),"✓ Exception — review",IF($G45-$E45&lt;2,"⚠ &lt;48h (pre-Oct 1)","✓ Date gap OK")),"✓ Date order OK")))))</x:f>
      </x:c>
      <x:c r="I45" s="25" t="n"/>
      <x:c r="J45" s="25" t="n"/>
      <x:c r="K45" s="25" t="n"/>
    </x:row>
    <x:row r="46">
      <x:c r="A46" s="28" t="n"/>
      <x:c r="B46" s="28" t="n"/>
      <x:c r="C46" s="28" t="n"/>
      <x:c r="D46" s="29" t="n"/>
      <x:c r="E46" s="29" t="n"/>
      <x:c r="F46" s="28" t="n"/>
      <x:c r="G46" s="29" t="n"/>
      <x:c r="H46" s="30" t="str">
        <x:f>IF($G46="","",IF($E46="","⚠ NO SOA",IF($E46&gt;$G46,"✗ SOA after appt",IF($E46=$G46,"⚠ Same-day: review times",IF($G46&lt;DATE(2026,10,1),IF(OR($F46="Final 4 days exception",$F46="Unscheduled walk-in exception"),"✓ Exception — review",IF($G46-$E46&lt;2,"⚠ &lt;48h (pre-Oct 1)","✓ Date gap OK")),"✓ Date order OK")))))</x:f>
      </x:c>
      <x:c r="I46" s="28" t="n"/>
      <x:c r="J46" s="28" t="n"/>
      <x:c r="K46" s="28" t="n"/>
    </x:row>
    <x:row r="47">
      <x:c r="A47" s="25" t="n"/>
      <x:c r="B47" s="25" t="n"/>
      <x:c r="C47" s="25" t="n"/>
      <x:c r="D47" s="26" t="n"/>
      <x:c r="E47" s="26" t="n"/>
      <x:c r="F47" s="25" t="n"/>
      <x:c r="G47" s="26" t="n"/>
      <x:c r="H47" s="27" t="str">
        <x:f>IF($G47="","",IF($E47="","⚠ NO SOA",IF($E47&gt;$G47,"✗ SOA after appt",IF($E47=$G47,"⚠ Same-day: review times",IF($G47&lt;DATE(2026,10,1),IF(OR($F47="Final 4 days exception",$F47="Unscheduled walk-in exception"),"✓ Exception — review",IF($G47-$E47&lt;2,"⚠ &lt;48h (pre-Oct 1)","✓ Date gap OK")),"✓ Date order OK")))))</x:f>
      </x:c>
      <x:c r="I47" s="25" t="n"/>
      <x:c r="J47" s="25" t="n"/>
      <x:c r="K47" s="25" t="n"/>
    </x:row>
    <x:row r="48">
      <x:c r="A48" s="28" t="n"/>
      <x:c r="B48" s="28" t="n"/>
      <x:c r="C48" s="28" t="n"/>
      <x:c r="D48" s="29" t="n"/>
      <x:c r="E48" s="29" t="n"/>
      <x:c r="F48" s="28" t="n"/>
      <x:c r="G48" s="29" t="n"/>
      <x:c r="H48" s="30" t="str">
        <x:f>IF($G48="","",IF($E48="","⚠ NO SOA",IF($E48&gt;$G48,"✗ SOA after appt",IF($E48=$G48,"⚠ Same-day: review times",IF($G48&lt;DATE(2026,10,1),IF(OR($F48="Final 4 days exception",$F48="Unscheduled walk-in exception"),"✓ Exception — review",IF($G48-$E48&lt;2,"⚠ &lt;48h (pre-Oct 1)","✓ Date gap OK")),"✓ Date order OK")))))</x:f>
      </x:c>
      <x:c r="I48" s="28" t="n"/>
      <x:c r="J48" s="28" t="n"/>
      <x:c r="K48" s="28" t="n"/>
    </x:row>
    <x:row r="49">
      <x:c r="A49" s="25" t="n"/>
      <x:c r="B49" s="25" t="n"/>
      <x:c r="C49" s="25" t="n"/>
      <x:c r="D49" s="26" t="n"/>
      <x:c r="E49" s="26" t="n"/>
      <x:c r="F49" s="25" t="n"/>
      <x:c r="G49" s="26" t="n"/>
      <x:c r="H49" s="27" t="str">
        <x:f>IF($G49="","",IF($E49="","⚠ NO SOA",IF($E49&gt;$G49,"✗ SOA after appt",IF($E49=$G49,"⚠ Same-day: review times",IF($G49&lt;DATE(2026,10,1),IF(OR($F49="Final 4 days exception",$F49="Unscheduled walk-in exception"),"✓ Exception — review",IF($G49-$E49&lt;2,"⚠ &lt;48h (pre-Oct 1)","✓ Date gap OK")),"✓ Date order OK")))))</x:f>
      </x:c>
      <x:c r="I49" s="25" t="n"/>
      <x:c r="J49" s="25" t="n"/>
      <x:c r="K49" s="25" t="n"/>
    </x:row>
    <x:row r="50">
      <x:c r="A50" s="28" t="n"/>
      <x:c r="B50" s="28" t="n"/>
      <x:c r="C50" s="28" t="n"/>
      <x:c r="D50" s="29" t="n"/>
      <x:c r="E50" s="29" t="n"/>
      <x:c r="F50" s="28" t="n"/>
      <x:c r="G50" s="29" t="n"/>
      <x:c r="H50" s="30" t="str">
        <x:f>IF($G50="","",IF($E50="","⚠ NO SOA",IF($E50&gt;$G50,"✗ SOA after appt",IF($E50=$G50,"⚠ Same-day: review times",IF($G50&lt;DATE(2026,10,1),IF(OR($F50="Final 4 days exception",$F50="Unscheduled walk-in exception"),"✓ Exception — review",IF($G50-$E50&lt;2,"⚠ &lt;48h (pre-Oct 1)","✓ Date gap OK")),"✓ Date order OK")))))</x:f>
      </x:c>
      <x:c r="I50" s="28" t="n"/>
      <x:c r="J50" s="28" t="n"/>
      <x:c r="K50" s="28" t="n"/>
    </x:row>
    <x:row r="51">
      <x:c r="A51" s="25" t="n"/>
      <x:c r="B51" s="25" t="n"/>
      <x:c r="C51" s="25" t="n"/>
      <x:c r="D51" s="26" t="n"/>
      <x:c r="E51" s="26" t="n"/>
      <x:c r="F51" s="25" t="n"/>
      <x:c r="G51" s="26" t="n"/>
      <x:c r="H51" s="27" t="str">
        <x:f>IF($G51="","",IF($E51="","⚠ NO SOA",IF($E51&gt;$G51,"✗ SOA after appt",IF($E51=$G51,"⚠ Same-day: review times",IF($G51&lt;DATE(2026,10,1),IF(OR($F51="Final 4 days exception",$F51="Unscheduled walk-in exception"),"✓ Exception — review",IF($G51-$E51&lt;2,"⚠ &lt;48h (pre-Oct 1)","✓ Date gap OK")),"✓ Date order OK")))))</x:f>
      </x:c>
      <x:c r="I51" s="25" t="n"/>
      <x:c r="J51" s="25" t="n"/>
      <x:c r="K51" s="25" t="n"/>
    </x:row>
    <x:row r="52">
      <x:c r="A52" s="28" t="n"/>
      <x:c r="B52" s="28" t="n"/>
      <x:c r="C52" s="28" t="n"/>
      <x:c r="D52" s="29" t="n"/>
      <x:c r="E52" s="29" t="n"/>
      <x:c r="F52" s="28" t="n"/>
      <x:c r="G52" s="29" t="n"/>
      <x:c r="H52" s="30" t="str">
        <x:f>IF($G52="","",IF($E52="","⚠ NO SOA",IF($E52&gt;$G52,"✗ SOA after appt",IF($E52=$G52,"⚠ Same-day: review times",IF($G52&lt;DATE(2026,10,1),IF(OR($F52="Final 4 days exception",$F52="Unscheduled walk-in exception"),"✓ Exception — review",IF($G52-$E52&lt;2,"⚠ &lt;48h (pre-Oct 1)","✓ Date gap OK")),"✓ Date order OK")))))</x:f>
      </x:c>
      <x:c r="I52" s="28" t="n"/>
      <x:c r="J52" s="28" t="n"/>
      <x:c r="K52" s="28" t="n"/>
    </x:row>
    <x:row r="53">
      <x:c r="A53" s="25" t="n"/>
      <x:c r="B53" s="25" t="n"/>
      <x:c r="C53" s="25" t="n"/>
      <x:c r="D53" s="26" t="n"/>
      <x:c r="E53" s="26" t="n"/>
      <x:c r="F53" s="25" t="n"/>
      <x:c r="G53" s="26" t="n"/>
      <x:c r="H53" s="27" t="str">
        <x:f>IF($G53="","",IF($E53="","⚠ NO SOA",IF($E53&gt;$G53,"✗ SOA after appt",IF($E53=$G53,"⚠ Same-day: review times",IF($G53&lt;DATE(2026,10,1),IF(OR($F53="Final 4 days exception",$F53="Unscheduled walk-in exception"),"✓ Exception — review",IF($G53-$E53&lt;2,"⚠ &lt;48h (pre-Oct 1)","✓ Date gap OK")),"✓ Date order OK")))))</x:f>
      </x:c>
      <x:c r="I53" s="25" t="n"/>
      <x:c r="J53" s="25" t="n"/>
      <x:c r="K53" s="25" t="n"/>
    </x:row>
    <x:row r="54">
      <x:c r="A54" s="28" t="n"/>
      <x:c r="B54" s="28" t="n"/>
      <x:c r="C54" s="28" t="n"/>
      <x:c r="D54" s="29" t="n"/>
      <x:c r="E54" s="29" t="n"/>
      <x:c r="F54" s="28" t="n"/>
      <x:c r="G54" s="29" t="n"/>
      <x:c r="H54" s="30" t="str">
        <x:f>IF($G54="","",IF($E54="","⚠ NO SOA",IF($E54&gt;$G54,"✗ SOA after appt",IF($E54=$G54,"⚠ Same-day: review times",IF($G54&lt;DATE(2026,10,1),IF(OR($F54="Final 4 days exception",$F54="Unscheduled walk-in exception"),"✓ Exception — review",IF($G54-$E54&lt;2,"⚠ &lt;48h (pre-Oct 1)","✓ Date gap OK")),"✓ Date order OK")))))</x:f>
      </x:c>
      <x:c r="I54" s="28" t="n"/>
      <x:c r="J54" s="28" t="n"/>
      <x:c r="K54" s="28" t="n"/>
    </x:row>
    <x:row r="55">
      <x:c r="A55" s="25" t="n"/>
      <x:c r="B55" s="25" t="n"/>
      <x:c r="C55" s="25" t="n"/>
      <x:c r="D55" s="26" t="n"/>
      <x:c r="E55" s="26" t="n"/>
      <x:c r="F55" s="25" t="n"/>
      <x:c r="G55" s="26" t="n"/>
      <x:c r="H55" s="27" t="str">
        <x:f>IF($G55="","",IF($E55="","⚠ NO SOA",IF($E55&gt;$G55,"✗ SOA after appt",IF($E55=$G55,"⚠ Same-day: review times",IF($G55&lt;DATE(2026,10,1),IF(OR($F55="Final 4 days exception",$F55="Unscheduled walk-in exception"),"✓ Exception — review",IF($G55-$E55&lt;2,"⚠ &lt;48h (pre-Oct 1)","✓ Date gap OK")),"✓ Date order OK")))))</x:f>
      </x:c>
      <x:c r="I55" s="25" t="n"/>
      <x:c r="J55" s="25" t="n"/>
      <x:c r="K55" s="25" t="n"/>
    </x:row>
    <x:row r="56">
      <x:c r="A56" s="28" t="n"/>
      <x:c r="B56" s="28" t="n"/>
      <x:c r="C56" s="28" t="n"/>
      <x:c r="D56" s="29" t="n"/>
      <x:c r="E56" s="29" t="n"/>
      <x:c r="F56" s="28" t="n"/>
      <x:c r="G56" s="29" t="n"/>
      <x:c r="H56" s="30" t="str">
        <x:f>IF($G56="","",IF($E56="","⚠ NO SOA",IF($E56&gt;$G56,"✗ SOA after appt",IF($E56=$G56,"⚠ Same-day: review times",IF($G56&lt;DATE(2026,10,1),IF(OR($F56="Final 4 days exception",$F56="Unscheduled walk-in exception"),"✓ Exception — review",IF($G56-$E56&lt;2,"⚠ &lt;48h (pre-Oct 1)","✓ Date gap OK")),"✓ Date order OK")))))</x:f>
      </x:c>
      <x:c r="I56" s="28" t="n"/>
      <x:c r="J56" s="28" t="n"/>
      <x:c r="K56" s="28" t="n"/>
    </x:row>
    <x:row r="57">
      <x:c r="A57" s="25" t="n"/>
      <x:c r="B57" s="25" t="n"/>
      <x:c r="C57" s="25" t="n"/>
      <x:c r="D57" s="26" t="n"/>
      <x:c r="E57" s="26" t="n"/>
      <x:c r="F57" s="25" t="n"/>
      <x:c r="G57" s="26" t="n"/>
      <x:c r="H57" s="27" t="str">
        <x:f>IF($G57="","",IF($E57="","⚠ NO SOA",IF($E57&gt;$G57,"✗ SOA after appt",IF($E57=$G57,"⚠ Same-day: review times",IF($G57&lt;DATE(2026,10,1),IF(OR($F57="Final 4 days exception",$F57="Unscheduled walk-in exception"),"✓ Exception — review",IF($G57-$E57&lt;2,"⚠ &lt;48h (pre-Oct 1)","✓ Date gap OK")),"✓ Date order OK")))))</x:f>
      </x:c>
      <x:c r="I57" s="25" t="n"/>
      <x:c r="J57" s="25" t="n"/>
      <x:c r="K57" s="25" t="n"/>
    </x:row>
    <x:row r="58">
      <x:c r="A58" s="28" t="n"/>
      <x:c r="B58" s="28" t="n"/>
      <x:c r="C58" s="28" t="n"/>
      <x:c r="D58" s="29" t="n"/>
      <x:c r="E58" s="29" t="n"/>
      <x:c r="F58" s="28" t="n"/>
      <x:c r="G58" s="29" t="n"/>
      <x:c r="H58" s="30" t="str">
        <x:f>IF($G58="","",IF($E58="","⚠ NO SOA",IF($E58&gt;$G58,"✗ SOA after appt",IF($E58=$G58,"⚠ Same-day: review times",IF($G58&lt;DATE(2026,10,1),IF(OR($F58="Final 4 days exception",$F58="Unscheduled walk-in exception"),"✓ Exception — review",IF($G58-$E58&lt;2,"⚠ &lt;48h (pre-Oct 1)","✓ Date gap OK")),"✓ Date order OK")))))</x:f>
      </x:c>
      <x:c r="I58" s="28" t="n"/>
      <x:c r="J58" s="28" t="n"/>
      <x:c r="K58" s="28" t="n"/>
    </x:row>
    <x:row r="59">
      <x:c r="A59" s="25" t="n"/>
      <x:c r="B59" s="25" t="n"/>
      <x:c r="C59" s="25" t="n"/>
      <x:c r="D59" s="26" t="n"/>
      <x:c r="E59" s="26" t="n"/>
      <x:c r="F59" s="25" t="n"/>
      <x:c r="G59" s="26" t="n"/>
      <x:c r="H59" s="27" t="str">
        <x:f>IF($G59="","",IF($E59="","⚠ NO SOA",IF($E59&gt;$G59,"✗ SOA after appt",IF($E59=$G59,"⚠ Same-day: review times",IF($G59&lt;DATE(2026,10,1),IF(OR($F59="Final 4 days exception",$F59="Unscheduled walk-in exception"),"✓ Exception — review",IF($G59-$E59&lt;2,"⚠ &lt;48h (pre-Oct 1)","✓ Date gap OK")),"✓ Date order OK")))))</x:f>
      </x:c>
      <x:c r="I59" s="25" t="n"/>
      <x:c r="J59" s="25" t="n"/>
      <x:c r="K59" s="25" t="n"/>
    </x:row>
    <x:row r="60">
      <x:c r="A60" s="28" t="n"/>
      <x:c r="B60" s="28" t="n"/>
      <x:c r="C60" s="28" t="n"/>
      <x:c r="D60" s="29" t="n"/>
      <x:c r="E60" s="29" t="n"/>
      <x:c r="F60" s="28" t="n"/>
      <x:c r="G60" s="29" t="n"/>
      <x:c r="H60" s="30" t="str">
        <x:f>IF($G60="","",IF($E60="","⚠ NO SOA",IF($E60&gt;$G60,"✗ SOA after appt",IF($E60=$G60,"⚠ Same-day: review times",IF($G60&lt;DATE(2026,10,1),IF(OR($F60="Final 4 days exception",$F60="Unscheduled walk-in exception"),"✓ Exception — review",IF($G60-$E60&lt;2,"⚠ &lt;48h (pre-Oct 1)","✓ Date gap OK")),"✓ Date order OK")))))</x:f>
      </x:c>
      <x:c r="I60" s="28" t="n"/>
      <x:c r="J60" s="28" t="n"/>
      <x:c r="K60" s="28" t="n"/>
    </x:row>
    <x:row r="61">
      <x:c r="A61" s="25" t="n"/>
      <x:c r="B61" s="25" t="n"/>
      <x:c r="C61" s="25" t="n"/>
      <x:c r="D61" s="26" t="n"/>
      <x:c r="E61" s="26" t="n"/>
      <x:c r="F61" s="25" t="n"/>
      <x:c r="G61" s="26" t="n"/>
      <x:c r="H61" s="27" t="str">
        <x:f>IF($G61="","",IF($E61="","⚠ NO SOA",IF($E61&gt;$G61,"✗ SOA after appt",IF($E61=$G61,"⚠ Same-day: review times",IF($G61&lt;DATE(2026,10,1),IF(OR($F61="Final 4 days exception",$F61="Unscheduled walk-in exception"),"✓ Exception — review",IF($G61-$E61&lt;2,"⚠ &lt;48h (pre-Oct 1)","✓ Date gap OK")),"✓ Date order OK")))))</x:f>
      </x:c>
      <x:c r="I61" s="25" t="n"/>
      <x:c r="J61" s="25" t="n"/>
      <x:c r="K61" s="25" t="n"/>
    </x:row>
    <x:row r="62">
      <x:c r="A62" s="28" t="n"/>
      <x:c r="B62" s="28" t="n"/>
      <x:c r="C62" s="28" t="n"/>
      <x:c r="D62" s="29" t="n"/>
      <x:c r="E62" s="29" t="n"/>
      <x:c r="F62" s="28" t="n"/>
      <x:c r="G62" s="29" t="n"/>
      <x:c r="H62" s="30" t="str">
        <x:f>IF($G62="","",IF($E62="","⚠ NO SOA",IF($E62&gt;$G62,"✗ SOA after appt",IF($E62=$G62,"⚠ Same-day: review times",IF($G62&lt;DATE(2026,10,1),IF(OR($F62="Final 4 days exception",$F62="Unscheduled walk-in exception"),"✓ Exception — review",IF($G62-$E62&lt;2,"⚠ &lt;48h (pre-Oct 1)","✓ Date gap OK")),"✓ Date order OK")))))</x:f>
      </x:c>
      <x:c r="I62" s="28" t="n"/>
      <x:c r="J62" s="28" t="n"/>
      <x:c r="K62" s="28" t="n"/>
    </x:row>
    <x:row r="63">
      <x:c r="A63" s="25" t="n"/>
      <x:c r="B63" s="25" t="n"/>
      <x:c r="C63" s="25" t="n"/>
      <x:c r="D63" s="26" t="n"/>
      <x:c r="E63" s="26" t="n"/>
      <x:c r="F63" s="25" t="n"/>
      <x:c r="G63" s="26" t="n"/>
      <x:c r="H63" s="27" t="str">
        <x:f>IF($G63="","",IF($E63="","⚠ NO SOA",IF($E63&gt;$G63,"✗ SOA after appt",IF($E63=$G63,"⚠ Same-day: review times",IF($G63&lt;DATE(2026,10,1),IF(OR($F63="Final 4 days exception",$F63="Unscheduled walk-in exception"),"✓ Exception — review",IF($G63-$E63&lt;2,"⚠ &lt;48h (pre-Oct 1)","✓ Date gap OK")),"✓ Date order OK")))))</x:f>
      </x:c>
      <x:c r="I63" s="25" t="n"/>
      <x:c r="J63" s="25" t="n"/>
      <x:c r="K63" s="25" t="n"/>
    </x:row>
    <x:row r="64">
      <x:c r="A64" s="28" t="n"/>
      <x:c r="B64" s="28" t="n"/>
      <x:c r="C64" s="28" t="n"/>
      <x:c r="D64" s="29" t="n"/>
      <x:c r="E64" s="29" t="n"/>
      <x:c r="F64" s="28" t="n"/>
      <x:c r="G64" s="29" t="n"/>
      <x:c r="H64" s="30" t="str">
        <x:f>IF($G64="","",IF($E64="","⚠ NO SOA",IF($E64&gt;$G64,"✗ SOA after appt",IF($E64=$G64,"⚠ Same-day: review times",IF($G64&lt;DATE(2026,10,1),IF(OR($F64="Final 4 days exception",$F64="Unscheduled walk-in exception"),"✓ Exception — review",IF($G64-$E64&lt;2,"⚠ &lt;48h (pre-Oct 1)","✓ Date gap OK")),"✓ Date order OK")))))</x:f>
      </x:c>
      <x:c r="I64" s="28" t="n"/>
      <x:c r="J64" s="28" t="n"/>
      <x:c r="K64" s="28" t="n"/>
    </x:row>
    <x:row r="65">
      <x:c r="A65" s="25" t="n"/>
      <x:c r="B65" s="25" t="n"/>
      <x:c r="C65" s="25" t="n"/>
      <x:c r="D65" s="26" t="n"/>
      <x:c r="E65" s="26" t="n"/>
      <x:c r="F65" s="25" t="n"/>
      <x:c r="G65" s="26" t="n"/>
      <x:c r="H65" s="27" t="str">
        <x:f>IF($G65="","",IF($E65="","⚠ NO SOA",IF($E65&gt;$G65,"✗ SOA after appt",IF($E65=$G65,"⚠ Same-day: review times",IF($G65&lt;DATE(2026,10,1),IF(OR($F65="Final 4 days exception",$F65="Unscheduled walk-in exception"),"✓ Exception — review",IF($G65-$E65&lt;2,"⚠ &lt;48h (pre-Oct 1)","✓ Date gap OK")),"✓ Date order OK")))))</x:f>
      </x:c>
      <x:c r="I65" s="25" t="n"/>
      <x:c r="J65" s="25" t="n"/>
      <x:c r="K65" s="25" t="n"/>
    </x:row>
    <x:row r="66">
      <x:c r="A66" s="28" t="n"/>
      <x:c r="B66" s="28" t="n"/>
      <x:c r="C66" s="28" t="n"/>
      <x:c r="D66" s="29" t="n"/>
      <x:c r="E66" s="29" t="n"/>
      <x:c r="F66" s="28" t="n"/>
      <x:c r="G66" s="29" t="n"/>
      <x:c r="H66" s="30" t="str">
        <x:f>IF($G66="","",IF($E66="","⚠ NO SOA",IF($E66&gt;$G66,"✗ SOA after appt",IF($E66=$G66,"⚠ Same-day: review times",IF($G66&lt;DATE(2026,10,1),IF(OR($F66="Final 4 days exception",$F66="Unscheduled walk-in exception"),"✓ Exception — review",IF($G66-$E66&lt;2,"⚠ &lt;48h (pre-Oct 1)","✓ Date gap OK")),"✓ Date order OK")))))</x:f>
      </x:c>
      <x:c r="I66" s="28" t="n"/>
      <x:c r="J66" s="28" t="n"/>
      <x:c r="K66" s="28" t="n"/>
    </x:row>
    <x:row r="67">
      <x:c r="A67" s="25" t="n"/>
      <x:c r="B67" s="25" t="n"/>
      <x:c r="C67" s="25" t="n"/>
      <x:c r="D67" s="26" t="n"/>
      <x:c r="E67" s="26" t="n"/>
      <x:c r="F67" s="25" t="n"/>
      <x:c r="G67" s="26" t="n"/>
      <x:c r="H67" s="27" t="str">
        <x:f>IF($G67="","",IF($E67="","⚠ NO SOA",IF($E67&gt;$G67,"✗ SOA after appt",IF($E67=$G67,"⚠ Same-day: review times",IF($G67&lt;DATE(2026,10,1),IF(OR($F67="Final 4 days exception",$F67="Unscheduled walk-in exception"),"✓ Exception — review",IF($G67-$E67&lt;2,"⚠ &lt;48h (pre-Oct 1)","✓ Date gap OK")),"✓ Date order OK")))))</x:f>
      </x:c>
      <x:c r="I67" s="25" t="n"/>
      <x:c r="J67" s="25" t="n"/>
      <x:c r="K67" s="25" t="n"/>
    </x:row>
    <x:row r="68">
      <x:c r="A68" s="28" t="n"/>
      <x:c r="B68" s="28" t="n"/>
      <x:c r="C68" s="28" t="n"/>
      <x:c r="D68" s="29" t="n"/>
      <x:c r="E68" s="29" t="n"/>
      <x:c r="F68" s="28" t="n"/>
      <x:c r="G68" s="29" t="n"/>
      <x:c r="H68" s="30" t="str">
        <x:f>IF($G68="","",IF($E68="","⚠ NO SOA",IF($E68&gt;$G68,"✗ SOA after appt",IF($E68=$G68,"⚠ Same-day: review times",IF($G68&lt;DATE(2026,10,1),IF(OR($F68="Final 4 days exception",$F68="Unscheduled walk-in exception"),"✓ Exception — review",IF($G68-$E68&lt;2,"⚠ &lt;48h (pre-Oct 1)","✓ Date gap OK")),"✓ Date order OK")))))</x:f>
      </x:c>
      <x:c r="I68" s="28" t="n"/>
      <x:c r="J68" s="28" t="n"/>
      <x:c r="K68" s="28" t="n"/>
    </x:row>
    <x:row r="69">
      <x:c r="A69" s="25" t="n"/>
      <x:c r="B69" s="25" t="n"/>
      <x:c r="C69" s="25" t="n"/>
      <x:c r="D69" s="26" t="n"/>
      <x:c r="E69" s="26" t="n"/>
      <x:c r="F69" s="25" t="n"/>
      <x:c r="G69" s="26" t="n"/>
      <x:c r="H69" s="27" t="str">
        <x:f>IF($G69="","",IF($E69="","⚠ NO SOA",IF($E69&gt;$G69,"✗ SOA after appt",IF($E69=$G69,"⚠ Same-day: review times",IF($G69&lt;DATE(2026,10,1),IF(OR($F69="Final 4 days exception",$F69="Unscheduled walk-in exception"),"✓ Exception — review",IF($G69-$E69&lt;2,"⚠ &lt;48h (pre-Oct 1)","✓ Date gap OK")),"✓ Date order OK")))))</x:f>
      </x:c>
      <x:c r="I69" s="25" t="n"/>
      <x:c r="J69" s="25" t="n"/>
      <x:c r="K69" s="25" t="n"/>
    </x:row>
    <x:row r="70">
      <x:c r="A70" s="28" t="n"/>
      <x:c r="B70" s="28" t="n"/>
      <x:c r="C70" s="28" t="n"/>
      <x:c r="D70" s="29" t="n"/>
      <x:c r="E70" s="29" t="n"/>
      <x:c r="F70" s="28" t="n"/>
      <x:c r="G70" s="29" t="n"/>
      <x:c r="H70" s="30" t="str">
        <x:f>IF($G70="","",IF($E70="","⚠ NO SOA",IF($E70&gt;$G70,"✗ SOA after appt",IF($E70=$G70,"⚠ Same-day: review times",IF($G70&lt;DATE(2026,10,1),IF(OR($F70="Final 4 days exception",$F70="Unscheduled walk-in exception"),"✓ Exception — review",IF($G70-$E70&lt;2,"⚠ &lt;48h (pre-Oct 1)","✓ Date gap OK")),"✓ Date order OK")))))</x:f>
      </x:c>
      <x:c r="I70" s="28" t="n"/>
      <x:c r="J70" s="28" t="n"/>
      <x:c r="K70" s="28" t="n"/>
    </x:row>
    <x:row r="71">
      <x:c r="A71" s="25" t="n"/>
      <x:c r="B71" s="25" t="n"/>
      <x:c r="C71" s="25" t="n"/>
      <x:c r="D71" s="26" t="n"/>
      <x:c r="E71" s="26" t="n"/>
      <x:c r="F71" s="25" t="n"/>
      <x:c r="G71" s="26" t="n"/>
      <x:c r="H71" s="27" t="str">
        <x:f>IF($G71="","",IF($E71="","⚠ NO SOA",IF($E71&gt;$G71,"✗ SOA after appt",IF($E71=$G71,"⚠ Same-day: review times",IF($G71&lt;DATE(2026,10,1),IF(OR($F71="Final 4 days exception",$F71="Unscheduled walk-in exception"),"✓ Exception — review",IF($G71-$E71&lt;2,"⚠ &lt;48h (pre-Oct 1)","✓ Date gap OK")),"✓ Date order OK")))))</x:f>
      </x:c>
      <x:c r="I71" s="25" t="n"/>
      <x:c r="J71" s="25" t="n"/>
      <x:c r="K71" s="25" t="n"/>
    </x:row>
    <x:row r="72">
      <x:c r="A72" s="28" t="n"/>
      <x:c r="B72" s="28" t="n"/>
      <x:c r="C72" s="28" t="n"/>
      <x:c r="D72" s="29" t="n"/>
      <x:c r="E72" s="29" t="n"/>
      <x:c r="F72" s="28" t="n"/>
      <x:c r="G72" s="29" t="n"/>
      <x:c r="H72" s="30" t="str">
        <x:f>IF($G72="","",IF($E72="","⚠ NO SOA",IF($E72&gt;$G72,"✗ SOA after appt",IF($E72=$G72,"⚠ Same-day: review times",IF($G72&lt;DATE(2026,10,1),IF(OR($F72="Final 4 days exception",$F72="Unscheduled walk-in exception"),"✓ Exception — review",IF($G72-$E72&lt;2,"⚠ &lt;48h (pre-Oct 1)","✓ Date gap OK")),"✓ Date order OK")))))</x:f>
      </x:c>
      <x:c r="I72" s="28" t="n"/>
      <x:c r="J72" s="28" t="n"/>
      <x:c r="K72" s="28" t="n"/>
    </x:row>
    <x:row r="73">
      <x:c r="A73" s="25" t="n"/>
      <x:c r="B73" s="25" t="n"/>
      <x:c r="C73" s="25" t="n"/>
      <x:c r="D73" s="26" t="n"/>
      <x:c r="E73" s="26" t="n"/>
      <x:c r="F73" s="25" t="n"/>
      <x:c r="G73" s="26" t="n"/>
      <x:c r="H73" s="27" t="str">
        <x:f>IF($G73="","",IF($E73="","⚠ NO SOA",IF($E73&gt;$G73,"✗ SOA after appt",IF($E73=$G73,"⚠ Same-day: review times",IF($G73&lt;DATE(2026,10,1),IF(OR($F73="Final 4 days exception",$F73="Unscheduled walk-in exception"),"✓ Exception — review",IF($G73-$E73&lt;2,"⚠ &lt;48h (pre-Oct 1)","✓ Date gap OK")),"✓ Date order OK")))))</x:f>
      </x:c>
      <x:c r="I73" s="25" t="n"/>
      <x:c r="J73" s="25" t="n"/>
      <x:c r="K73" s="25" t="n"/>
    </x:row>
    <x:row r="74">
      <x:c r="A74" s="28" t="n"/>
      <x:c r="B74" s="28" t="n"/>
      <x:c r="C74" s="28" t="n"/>
      <x:c r="D74" s="29" t="n"/>
      <x:c r="E74" s="29" t="n"/>
      <x:c r="F74" s="28" t="n"/>
      <x:c r="G74" s="29" t="n"/>
      <x:c r="H74" s="30" t="str">
        <x:f>IF($G74="","",IF($E74="","⚠ NO SOA",IF($E74&gt;$G74,"✗ SOA after appt",IF($E74=$G74,"⚠ Same-day: review times",IF($G74&lt;DATE(2026,10,1),IF(OR($F74="Final 4 days exception",$F74="Unscheduled walk-in exception"),"✓ Exception — review",IF($G74-$E74&lt;2,"⚠ &lt;48h (pre-Oct 1)","✓ Date gap OK")),"✓ Date order OK")))))</x:f>
      </x:c>
      <x:c r="I74" s="28" t="n"/>
      <x:c r="J74" s="28" t="n"/>
      <x:c r="K74" s="28" t="n"/>
    </x:row>
    <x:row r="75">
      <x:c r="A75" s="25" t="n"/>
      <x:c r="B75" s="25" t="n"/>
      <x:c r="C75" s="25" t="n"/>
      <x:c r="D75" s="26" t="n"/>
      <x:c r="E75" s="26" t="n"/>
      <x:c r="F75" s="25" t="n"/>
      <x:c r="G75" s="26" t="n"/>
      <x:c r="H75" s="27" t="str">
        <x:f>IF($G75="","",IF($E75="","⚠ NO SOA",IF($E75&gt;$G75,"✗ SOA after appt",IF($E75=$G75,"⚠ Same-day: review times",IF($G75&lt;DATE(2026,10,1),IF(OR($F75="Final 4 days exception",$F75="Unscheduled walk-in exception"),"✓ Exception — review",IF($G75-$E75&lt;2,"⚠ &lt;48h (pre-Oct 1)","✓ Date gap OK")),"✓ Date order OK")))))</x:f>
      </x:c>
      <x:c r="I75" s="25" t="n"/>
      <x:c r="J75" s="25" t="n"/>
      <x:c r="K75" s="25" t="n"/>
    </x:row>
    <x:row r="76">
      <x:c r="A76" s="28" t="n"/>
      <x:c r="B76" s="28" t="n"/>
      <x:c r="C76" s="28" t="n"/>
      <x:c r="D76" s="29" t="n"/>
      <x:c r="E76" s="29" t="n"/>
      <x:c r="F76" s="28" t="n"/>
      <x:c r="G76" s="29" t="n"/>
      <x:c r="H76" s="30" t="str">
        <x:f>IF($G76="","",IF($E76="","⚠ NO SOA",IF($E76&gt;$G76,"✗ SOA after appt",IF($E76=$G76,"⚠ Same-day: review times",IF($G76&lt;DATE(2026,10,1),IF(OR($F76="Final 4 days exception",$F76="Unscheduled walk-in exception"),"✓ Exception — review",IF($G76-$E76&lt;2,"⚠ &lt;48h (pre-Oct 1)","✓ Date gap OK")),"✓ Date order OK")))))</x:f>
      </x:c>
      <x:c r="I76" s="28" t="n"/>
      <x:c r="J76" s="28" t="n"/>
      <x:c r="K76" s="28" t="n"/>
    </x:row>
    <x:row r="77">
      <x:c r="A77" s="25" t="n"/>
      <x:c r="B77" s="25" t="n"/>
      <x:c r="C77" s="25" t="n"/>
      <x:c r="D77" s="26" t="n"/>
      <x:c r="E77" s="26" t="n"/>
      <x:c r="F77" s="25" t="n"/>
      <x:c r="G77" s="26" t="n"/>
      <x:c r="H77" s="27" t="str">
        <x:f>IF($G77="","",IF($E77="","⚠ NO SOA",IF($E77&gt;$G77,"✗ SOA after appt",IF($E77=$G77,"⚠ Same-day: review times",IF($G77&lt;DATE(2026,10,1),IF(OR($F77="Final 4 days exception",$F77="Unscheduled walk-in exception"),"✓ Exception — review",IF($G77-$E77&lt;2,"⚠ &lt;48h (pre-Oct 1)","✓ Date gap OK")),"✓ Date order OK")))))</x:f>
      </x:c>
      <x:c r="I77" s="25" t="n"/>
      <x:c r="J77" s="25" t="n"/>
      <x:c r="K77" s="25" t="n"/>
    </x:row>
    <x:row r="78">
      <x:c r="A78" s="28" t="n"/>
      <x:c r="B78" s="28" t="n"/>
      <x:c r="C78" s="28" t="n"/>
      <x:c r="D78" s="29" t="n"/>
      <x:c r="E78" s="29" t="n"/>
      <x:c r="F78" s="28" t="n"/>
      <x:c r="G78" s="29" t="n"/>
      <x:c r="H78" s="30" t="str">
        <x:f>IF($G78="","",IF($E78="","⚠ NO SOA",IF($E78&gt;$G78,"✗ SOA after appt",IF($E78=$G78,"⚠ Same-day: review times",IF($G78&lt;DATE(2026,10,1),IF(OR($F78="Final 4 days exception",$F78="Unscheduled walk-in exception"),"✓ Exception — review",IF($G78-$E78&lt;2,"⚠ &lt;48h (pre-Oct 1)","✓ Date gap OK")),"✓ Date order OK")))))</x:f>
      </x:c>
      <x:c r="I78" s="28" t="n"/>
      <x:c r="J78" s="28" t="n"/>
      <x:c r="K78" s="28" t="n"/>
    </x:row>
    <x:row r="79">
      <x:c r="A79" s="25" t="n"/>
      <x:c r="B79" s="25" t="n"/>
      <x:c r="C79" s="25" t="n"/>
      <x:c r="D79" s="26" t="n"/>
      <x:c r="E79" s="26" t="n"/>
      <x:c r="F79" s="25" t="n"/>
      <x:c r="G79" s="26" t="n"/>
      <x:c r="H79" s="27" t="str">
        <x:f>IF($G79="","",IF($E79="","⚠ NO SOA",IF($E79&gt;$G79,"✗ SOA after appt",IF($E79=$G79,"⚠ Same-day: review times",IF($G79&lt;DATE(2026,10,1),IF(OR($F79="Final 4 days exception",$F79="Unscheduled walk-in exception"),"✓ Exception — review",IF($G79-$E79&lt;2,"⚠ &lt;48h (pre-Oct 1)","✓ Date gap OK")),"✓ Date order OK")))))</x:f>
      </x:c>
      <x:c r="I79" s="25" t="n"/>
      <x:c r="J79" s="25" t="n"/>
      <x:c r="K79" s="25" t="n"/>
    </x:row>
    <x:row r="80">
      <x:c r="A80" s="28" t="n"/>
      <x:c r="B80" s="28" t="n"/>
      <x:c r="C80" s="28" t="n"/>
      <x:c r="D80" s="29" t="n"/>
      <x:c r="E80" s="29" t="n"/>
      <x:c r="F80" s="28" t="n"/>
      <x:c r="G80" s="29" t="n"/>
      <x:c r="H80" s="30" t="str">
        <x:f>IF($G80="","",IF($E80="","⚠ NO SOA",IF($E80&gt;$G80,"✗ SOA after appt",IF($E80=$G80,"⚠ Same-day: review times",IF($G80&lt;DATE(2026,10,1),IF(OR($F80="Final 4 days exception",$F80="Unscheduled walk-in exception"),"✓ Exception — review",IF($G80-$E80&lt;2,"⚠ &lt;48h (pre-Oct 1)","✓ Date gap OK")),"✓ Date order OK")))))</x:f>
      </x:c>
      <x:c r="I80" s="28" t="n"/>
      <x:c r="J80" s="28" t="n"/>
      <x:c r="K80" s="28" t="n"/>
    </x:row>
    <x:row r="81">
      <x:c r="A81" s="25" t="n"/>
      <x:c r="B81" s="25" t="n"/>
      <x:c r="C81" s="25" t="n"/>
      <x:c r="D81" s="26" t="n"/>
      <x:c r="E81" s="26" t="n"/>
      <x:c r="F81" s="25" t="n"/>
      <x:c r="G81" s="26" t="n"/>
      <x:c r="H81" s="27" t="str">
        <x:f>IF($G81="","",IF($E81="","⚠ NO SOA",IF($E81&gt;$G81,"✗ SOA after appt",IF($E81=$G81,"⚠ Same-day: review times",IF($G81&lt;DATE(2026,10,1),IF(OR($F81="Final 4 days exception",$F81="Unscheduled walk-in exception"),"✓ Exception — review",IF($G81-$E81&lt;2,"⚠ &lt;48h (pre-Oct 1)","✓ Date gap OK")),"✓ Date order OK")))))</x:f>
      </x:c>
      <x:c r="I81" s="25" t="n"/>
      <x:c r="J81" s="25" t="n"/>
      <x:c r="K81" s="25" t="n"/>
    </x:row>
    <x:row r="82">
      <x:c r="A82" s="28" t="n"/>
      <x:c r="B82" s="28" t="n"/>
      <x:c r="C82" s="28" t="n"/>
      <x:c r="D82" s="29" t="n"/>
      <x:c r="E82" s="29" t="n"/>
      <x:c r="F82" s="28" t="n"/>
      <x:c r="G82" s="29" t="n"/>
      <x:c r="H82" s="30" t="str">
        <x:f>IF($G82="","",IF($E82="","⚠ NO SOA",IF($E82&gt;$G82,"✗ SOA after appt",IF($E82=$G82,"⚠ Same-day: review times",IF($G82&lt;DATE(2026,10,1),IF(OR($F82="Final 4 days exception",$F82="Unscheduled walk-in exception"),"✓ Exception — review",IF($G82-$E82&lt;2,"⚠ &lt;48h (pre-Oct 1)","✓ Date gap OK")),"✓ Date order OK")))))</x:f>
      </x:c>
      <x:c r="I82" s="28" t="n"/>
      <x:c r="J82" s="28" t="n"/>
      <x:c r="K82" s="28" t="n"/>
    </x:row>
    <x:row r="83">
      <x:c r="A83" s="25" t="n"/>
      <x:c r="B83" s="25" t="n"/>
      <x:c r="C83" s="25" t="n"/>
      <x:c r="D83" s="26" t="n"/>
      <x:c r="E83" s="26" t="n"/>
      <x:c r="F83" s="25" t="n"/>
      <x:c r="G83" s="26" t="n"/>
      <x:c r="H83" s="27" t="str">
        <x:f>IF($G83="","",IF($E83="","⚠ NO SOA",IF($E83&gt;$G83,"✗ SOA after appt",IF($E83=$G83,"⚠ Same-day: review times",IF($G83&lt;DATE(2026,10,1),IF(OR($F83="Final 4 days exception",$F83="Unscheduled walk-in exception"),"✓ Exception — review",IF($G83-$E83&lt;2,"⚠ &lt;48h (pre-Oct 1)","✓ Date gap OK")),"✓ Date order OK")))))</x:f>
      </x:c>
      <x:c r="I83" s="25" t="n"/>
      <x:c r="J83" s="25" t="n"/>
      <x:c r="K83" s="25" t="n"/>
    </x:row>
    <x:row r="84">
      <x:c r="A84" s="28" t="n"/>
      <x:c r="B84" s="28" t="n"/>
      <x:c r="C84" s="28" t="n"/>
      <x:c r="D84" s="29" t="n"/>
      <x:c r="E84" s="29" t="n"/>
      <x:c r="F84" s="28" t="n"/>
      <x:c r="G84" s="29" t="n"/>
      <x:c r="H84" s="30" t="str">
        <x:f>IF($G84="","",IF($E84="","⚠ NO SOA",IF($E84&gt;$G84,"✗ SOA after appt",IF($E84=$G84,"⚠ Same-day: review times",IF($G84&lt;DATE(2026,10,1),IF(OR($F84="Final 4 days exception",$F84="Unscheduled walk-in exception"),"✓ Exception — review",IF($G84-$E84&lt;2,"⚠ &lt;48h (pre-Oct 1)","✓ Date gap OK")),"✓ Date order OK")))))</x:f>
      </x:c>
      <x:c r="I84" s="28" t="n"/>
      <x:c r="J84" s="28" t="n"/>
      <x:c r="K84" s="28" t="n"/>
    </x:row>
    <x:row r="85">
      <x:c r="A85" s="25" t="n"/>
      <x:c r="B85" s="25" t="n"/>
      <x:c r="C85" s="25" t="n"/>
      <x:c r="D85" s="26" t="n"/>
      <x:c r="E85" s="26" t="n"/>
      <x:c r="F85" s="25" t="n"/>
      <x:c r="G85" s="26" t="n"/>
      <x:c r="H85" s="27" t="str">
        <x:f>IF($G85="","",IF($E85="","⚠ NO SOA",IF($E85&gt;$G85,"✗ SOA after appt",IF($E85=$G85,"⚠ Same-day: review times",IF($G85&lt;DATE(2026,10,1),IF(OR($F85="Final 4 days exception",$F85="Unscheduled walk-in exception"),"✓ Exception — review",IF($G85-$E85&lt;2,"⚠ &lt;48h (pre-Oct 1)","✓ Date gap OK")),"✓ Date order OK")))))</x:f>
      </x:c>
      <x:c r="I85" s="25" t="n"/>
      <x:c r="J85" s="25" t="n"/>
      <x:c r="K85" s="25" t="n"/>
    </x:row>
    <x:row r="86">
      <x:c r="A86" s="28" t="n"/>
      <x:c r="B86" s="28" t="n"/>
      <x:c r="C86" s="28" t="n"/>
      <x:c r="D86" s="29" t="n"/>
      <x:c r="E86" s="29" t="n"/>
      <x:c r="F86" s="28" t="n"/>
      <x:c r="G86" s="29" t="n"/>
      <x:c r="H86" s="30" t="str">
        <x:f>IF($G86="","",IF($E86="","⚠ NO SOA",IF($E86&gt;$G86,"✗ SOA after appt",IF($E86=$G86,"⚠ Same-day: review times",IF($G86&lt;DATE(2026,10,1),IF(OR($F86="Final 4 days exception",$F86="Unscheduled walk-in exception"),"✓ Exception — review",IF($G86-$E86&lt;2,"⚠ &lt;48h (pre-Oct 1)","✓ Date gap OK")),"✓ Date order OK")))))</x:f>
      </x:c>
      <x:c r="I86" s="28" t="n"/>
      <x:c r="J86" s="28" t="n"/>
      <x:c r="K86" s="28" t="n"/>
    </x:row>
    <x:row r="87">
      <x:c r="A87" s="25" t="n"/>
      <x:c r="B87" s="25" t="n"/>
      <x:c r="C87" s="25" t="n"/>
      <x:c r="D87" s="26" t="n"/>
      <x:c r="E87" s="26" t="n"/>
      <x:c r="F87" s="25" t="n"/>
      <x:c r="G87" s="26" t="n"/>
      <x:c r="H87" s="27" t="str">
        <x:f>IF($G87="","",IF($E87="","⚠ NO SOA",IF($E87&gt;$G87,"✗ SOA after appt",IF($E87=$G87,"⚠ Same-day: review times",IF($G87&lt;DATE(2026,10,1),IF(OR($F87="Final 4 days exception",$F87="Unscheduled walk-in exception"),"✓ Exception — review",IF($G87-$E87&lt;2,"⚠ &lt;48h (pre-Oct 1)","✓ Date gap OK")),"✓ Date order OK")))))</x:f>
      </x:c>
      <x:c r="I87" s="25" t="n"/>
      <x:c r="J87" s="25" t="n"/>
      <x:c r="K87" s="25" t="n"/>
    </x:row>
    <x:row r="88">
      <x:c r="A88" s="28" t="n"/>
      <x:c r="B88" s="28" t="n"/>
      <x:c r="C88" s="28" t="n"/>
      <x:c r="D88" s="29" t="n"/>
      <x:c r="E88" s="29" t="n"/>
      <x:c r="F88" s="28" t="n"/>
      <x:c r="G88" s="29" t="n"/>
      <x:c r="H88" s="30" t="str">
        <x:f>IF($G88="","",IF($E88="","⚠ NO SOA",IF($E88&gt;$G88,"✗ SOA after appt",IF($E88=$G88,"⚠ Same-day: review times",IF($G88&lt;DATE(2026,10,1),IF(OR($F88="Final 4 days exception",$F88="Unscheduled walk-in exception"),"✓ Exception — review",IF($G88-$E88&lt;2,"⚠ &lt;48h (pre-Oct 1)","✓ Date gap OK")),"✓ Date order OK")))))</x:f>
      </x:c>
      <x:c r="I88" s="28" t="n"/>
      <x:c r="J88" s="28" t="n"/>
      <x:c r="K88" s="28" t="n"/>
    </x:row>
    <x:row r="89">
      <x:c r="A89" s="25" t="n"/>
      <x:c r="B89" s="25" t="n"/>
      <x:c r="C89" s="25" t="n"/>
      <x:c r="D89" s="26" t="n"/>
      <x:c r="E89" s="26" t="n"/>
      <x:c r="F89" s="25" t="n"/>
      <x:c r="G89" s="26" t="n"/>
      <x:c r="H89" s="27" t="str">
        <x:f>IF($G89="","",IF($E89="","⚠ NO SOA",IF($E89&gt;$G89,"✗ SOA after appt",IF($E89=$G89,"⚠ Same-day: review times",IF($G89&lt;DATE(2026,10,1),IF(OR($F89="Final 4 days exception",$F89="Unscheduled walk-in exception"),"✓ Exception — review",IF($G89-$E89&lt;2,"⚠ &lt;48h (pre-Oct 1)","✓ Date gap OK")),"✓ Date order OK")))))</x:f>
      </x:c>
      <x:c r="I89" s="25" t="n"/>
      <x:c r="J89" s="25" t="n"/>
      <x:c r="K89" s="25" t="n"/>
    </x:row>
    <x:row r="90">
      <x:c r="A90" s="28" t="n"/>
      <x:c r="B90" s="28" t="n"/>
      <x:c r="C90" s="28" t="n"/>
      <x:c r="D90" s="29" t="n"/>
      <x:c r="E90" s="29" t="n"/>
      <x:c r="F90" s="28" t="n"/>
      <x:c r="G90" s="29" t="n"/>
      <x:c r="H90" s="30" t="str">
        <x:f>IF($G90="","",IF($E90="","⚠ NO SOA",IF($E90&gt;$G90,"✗ SOA after appt",IF($E90=$G90,"⚠ Same-day: review times",IF($G90&lt;DATE(2026,10,1),IF(OR($F90="Final 4 days exception",$F90="Unscheduled walk-in exception"),"✓ Exception — review",IF($G90-$E90&lt;2,"⚠ &lt;48h (pre-Oct 1)","✓ Date gap OK")),"✓ Date order OK")))))</x:f>
      </x:c>
      <x:c r="I90" s="28" t="n"/>
      <x:c r="J90" s="28" t="n"/>
      <x:c r="K90" s="28" t="n"/>
    </x:row>
    <x:row r="91">
      <x:c r="A91" s="25" t="n"/>
      <x:c r="B91" s="25" t="n"/>
      <x:c r="C91" s="25" t="n"/>
      <x:c r="D91" s="26" t="n"/>
      <x:c r="E91" s="26" t="n"/>
      <x:c r="F91" s="25" t="n"/>
      <x:c r="G91" s="26" t="n"/>
      <x:c r="H91" s="27" t="str">
        <x:f>IF($G91="","",IF($E91="","⚠ NO SOA",IF($E91&gt;$G91,"✗ SOA after appt",IF($E91=$G91,"⚠ Same-day: review times",IF($G91&lt;DATE(2026,10,1),IF(OR($F91="Final 4 days exception",$F91="Unscheduled walk-in exception"),"✓ Exception — review",IF($G91-$E91&lt;2,"⚠ &lt;48h (pre-Oct 1)","✓ Date gap OK")),"✓ Date order OK")))))</x:f>
      </x:c>
      <x:c r="I91" s="25" t="n"/>
      <x:c r="J91" s="25" t="n"/>
      <x:c r="K91" s="25" t="n"/>
    </x:row>
    <x:row r="92">
      <x:c r="A92" s="28" t="n"/>
      <x:c r="B92" s="28" t="n"/>
      <x:c r="C92" s="28" t="n"/>
      <x:c r="D92" s="29" t="n"/>
      <x:c r="E92" s="29" t="n"/>
      <x:c r="F92" s="28" t="n"/>
      <x:c r="G92" s="29" t="n"/>
      <x:c r="H92" s="30" t="str">
        <x:f>IF($G92="","",IF($E92="","⚠ NO SOA",IF($E92&gt;$G92,"✗ SOA after appt",IF($E92=$G92,"⚠ Same-day: review times",IF($G92&lt;DATE(2026,10,1),IF(OR($F92="Final 4 days exception",$F92="Unscheduled walk-in exception"),"✓ Exception — review",IF($G92-$E92&lt;2,"⚠ &lt;48h (pre-Oct 1)","✓ Date gap OK")),"✓ Date order OK")))))</x:f>
      </x:c>
      <x:c r="I92" s="28" t="n"/>
      <x:c r="J92" s="28" t="n"/>
      <x:c r="K92" s="28" t="n"/>
    </x:row>
    <x:row r="93">
      <x:c r="A93" s="25" t="n"/>
      <x:c r="B93" s="25" t="n"/>
      <x:c r="C93" s="25" t="n"/>
      <x:c r="D93" s="26" t="n"/>
      <x:c r="E93" s="26" t="n"/>
      <x:c r="F93" s="25" t="n"/>
      <x:c r="G93" s="26" t="n"/>
      <x:c r="H93" s="27" t="str">
        <x:f>IF($G93="","",IF($E93="","⚠ NO SOA",IF($E93&gt;$G93,"✗ SOA after appt",IF($E93=$G93,"⚠ Same-day: review times",IF($G93&lt;DATE(2026,10,1),IF(OR($F93="Final 4 days exception",$F93="Unscheduled walk-in exception"),"✓ Exception — review",IF($G93-$E93&lt;2,"⚠ &lt;48h (pre-Oct 1)","✓ Date gap OK")),"✓ Date order OK")))))</x:f>
      </x:c>
      <x:c r="I93" s="25" t="n"/>
      <x:c r="J93" s="25" t="n"/>
      <x:c r="K93" s="25" t="n"/>
    </x:row>
    <x:row r="94">
      <x:c r="A94" s="28" t="n"/>
      <x:c r="B94" s="28" t="n"/>
      <x:c r="C94" s="28" t="n"/>
      <x:c r="D94" s="29" t="n"/>
      <x:c r="E94" s="29" t="n"/>
      <x:c r="F94" s="28" t="n"/>
      <x:c r="G94" s="29" t="n"/>
      <x:c r="H94" s="30" t="str">
        <x:f>IF($G94="","",IF($E94="","⚠ NO SOA",IF($E94&gt;$G94,"✗ SOA after appt",IF($E94=$G94,"⚠ Same-day: review times",IF($G94&lt;DATE(2026,10,1),IF(OR($F94="Final 4 days exception",$F94="Unscheduled walk-in exception"),"✓ Exception — review",IF($G94-$E94&lt;2,"⚠ &lt;48h (pre-Oct 1)","✓ Date gap OK")),"✓ Date order OK")))))</x:f>
      </x:c>
      <x:c r="I94" s="28" t="n"/>
      <x:c r="J94" s="28" t="n"/>
      <x:c r="K94" s="28" t="n"/>
    </x:row>
    <x:row r="95">
      <x:c r="A95" s="25" t="n"/>
      <x:c r="B95" s="25" t="n"/>
      <x:c r="C95" s="25" t="n"/>
      <x:c r="D95" s="26" t="n"/>
      <x:c r="E95" s="26" t="n"/>
      <x:c r="F95" s="25" t="n"/>
      <x:c r="G95" s="26" t="n"/>
      <x:c r="H95" s="27" t="str">
        <x:f>IF($G95="","",IF($E95="","⚠ NO SOA",IF($E95&gt;$G95,"✗ SOA after appt",IF($E95=$G95,"⚠ Same-day: review times",IF($G95&lt;DATE(2026,10,1),IF(OR($F95="Final 4 days exception",$F95="Unscheduled walk-in exception"),"✓ Exception — review",IF($G95-$E95&lt;2,"⚠ &lt;48h (pre-Oct 1)","✓ Date gap OK")),"✓ Date order OK")))))</x:f>
      </x:c>
      <x:c r="I95" s="25" t="n"/>
      <x:c r="J95" s="25" t="n"/>
      <x:c r="K95" s="25" t="n"/>
    </x:row>
    <x:row r="96">
      <x:c r="A96" s="28" t="n"/>
      <x:c r="B96" s="28" t="n"/>
      <x:c r="C96" s="28" t="n"/>
      <x:c r="D96" s="29" t="n"/>
      <x:c r="E96" s="29" t="n"/>
      <x:c r="F96" s="28" t="n"/>
      <x:c r="G96" s="29" t="n"/>
      <x:c r="H96" s="30" t="str">
        <x:f>IF($G96="","",IF($E96="","⚠ NO SOA",IF($E96&gt;$G96,"✗ SOA after appt",IF($E96=$G96,"⚠ Same-day: review times",IF($G96&lt;DATE(2026,10,1),IF(OR($F96="Final 4 days exception",$F96="Unscheduled walk-in exception"),"✓ Exception — review",IF($G96-$E96&lt;2,"⚠ &lt;48h (pre-Oct 1)","✓ Date gap OK")),"✓ Date order OK")))))</x:f>
      </x:c>
      <x:c r="I96" s="28" t="n"/>
      <x:c r="J96" s="28" t="n"/>
      <x:c r="K96" s="28" t="n"/>
    </x:row>
    <x:row r="97">
      <x:c r="A97" s="25" t="n"/>
      <x:c r="B97" s="25" t="n"/>
      <x:c r="C97" s="25" t="n"/>
      <x:c r="D97" s="26" t="n"/>
      <x:c r="E97" s="26" t="n"/>
      <x:c r="F97" s="25" t="n"/>
      <x:c r="G97" s="26" t="n"/>
      <x:c r="H97" s="27" t="str">
        <x:f>IF($G97="","",IF($E97="","⚠ NO SOA",IF($E97&gt;$G97,"✗ SOA after appt",IF($E97=$G97,"⚠ Same-day: review times",IF($G97&lt;DATE(2026,10,1),IF(OR($F97="Final 4 days exception",$F97="Unscheduled walk-in exception"),"✓ Exception — review",IF($G97-$E97&lt;2,"⚠ &lt;48h (pre-Oct 1)","✓ Date gap OK")),"✓ Date order OK")))))</x:f>
      </x:c>
      <x:c r="I97" s="25" t="n"/>
      <x:c r="J97" s="25" t="n"/>
      <x:c r="K97" s="25" t="n"/>
    </x:row>
    <x:row r="98">
      <x:c r="A98" s="28" t="n"/>
      <x:c r="B98" s="28" t="n"/>
      <x:c r="C98" s="28" t="n"/>
      <x:c r="D98" s="29" t="n"/>
      <x:c r="E98" s="29" t="n"/>
      <x:c r="F98" s="28" t="n"/>
      <x:c r="G98" s="29" t="n"/>
      <x:c r="H98" s="30" t="str">
        <x:f>IF($G98="","",IF($E98="","⚠ NO SOA",IF($E98&gt;$G98,"✗ SOA after appt",IF($E98=$G98,"⚠ Same-day: review times",IF($G98&lt;DATE(2026,10,1),IF(OR($F98="Final 4 days exception",$F98="Unscheduled walk-in exception"),"✓ Exception — review",IF($G98-$E98&lt;2,"⚠ &lt;48h (pre-Oct 1)","✓ Date gap OK")),"✓ Date order OK")))))</x:f>
      </x:c>
      <x:c r="I98" s="28" t="n"/>
      <x:c r="J98" s="28" t="n"/>
      <x:c r="K98" s="28" t="n"/>
    </x:row>
    <x:row r="99">
      <x:c r="A99" s="25" t="n"/>
      <x:c r="B99" s="25" t="n"/>
      <x:c r="C99" s="25" t="n"/>
      <x:c r="D99" s="26" t="n"/>
      <x:c r="E99" s="26" t="n"/>
      <x:c r="F99" s="25" t="n"/>
      <x:c r="G99" s="26" t="n"/>
      <x:c r="H99" s="27" t="str">
        <x:f>IF($G99="","",IF($E99="","⚠ NO SOA",IF($E99&gt;$G99,"✗ SOA after appt",IF($E99=$G99,"⚠ Same-day: review times",IF($G99&lt;DATE(2026,10,1),IF(OR($F99="Final 4 days exception",$F99="Unscheduled walk-in exception"),"✓ Exception — review",IF($G99-$E99&lt;2,"⚠ &lt;48h (pre-Oct 1)","✓ Date gap OK")),"✓ Date order OK")))))</x:f>
      </x:c>
      <x:c r="I99" s="25" t="n"/>
      <x:c r="J99" s="25" t="n"/>
      <x:c r="K99" s="25" t="n"/>
    </x:row>
    <x:row r="100">
      <x:c r="A100" s="28" t="n"/>
      <x:c r="B100" s="28" t="n"/>
      <x:c r="C100" s="28" t="n"/>
      <x:c r="D100" s="29" t="n"/>
      <x:c r="E100" s="29" t="n"/>
      <x:c r="F100" s="28" t="n"/>
      <x:c r="G100" s="29" t="n"/>
      <x:c r="H100" s="30" t="str">
        <x:f>IF($G100="","",IF($E100="","⚠ NO SOA",IF($E100&gt;$G100,"✗ SOA after appt",IF($E100=$G100,"⚠ Same-day: review times",IF($G100&lt;DATE(2026,10,1),IF(OR($F100="Final 4 days exception",$F100="Unscheduled walk-in exception"),"✓ Exception — review",IF($G100-$E100&lt;2,"⚠ &lt;48h (pre-Oct 1)","✓ Date gap OK")),"✓ Date order OK")))))</x:f>
      </x:c>
      <x:c r="I100" s="28" t="n"/>
      <x:c r="J100" s="28" t="n"/>
      <x:c r="K100" s="28" t="n"/>
    </x:row>
    <x:row r="101">
      <x:c r="A101" s="25" t="n"/>
      <x:c r="B101" s="25" t="n"/>
      <x:c r="C101" s="25" t="n"/>
      <x:c r="D101" s="26" t="n"/>
      <x:c r="E101" s="26" t="n"/>
      <x:c r="F101" s="25" t="n"/>
      <x:c r="G101" s="26" t="n"/>
      <x:c r="H101" s="27" t="str">
        <x:f>IF($G101="","",IF($E101="","⚠ NO SOA",IF($E101&gt;$G101,"✗ SOA after appt",IF($E101=$G101,"⚠ Same-day: review times",IF($G101&lt;DATE(2026,10,1),IF(OR($F101="Final 4 days exception",$F101="Unscheduled walk-in exception"),"✓ Exception — review",IF($G101-$E101&lt;2,"⚠ &lt;48h (pre-Oct 1)","✓ Date gap OK")),"✓ Date order OK")))))</x:f>
      </x:c>
      <x:c r="I101" s="25" t="n"/>
      <x:c r="J101" s="25" t="n"/>
      <x:c r="K101" s="25" t="n"/>
    </x:row>
    <x:row r="102">
      <x:c r="A102" s="28" t="n"/>
      <x:c r="B102" s="28" t="n"/>
      <x:c r="C102" s="28" t="n"/>
      <x:c r="D102" s="29" t="n"/>
      <x:c r="E102" s="29" t="n"/>
      <x:c r="F102" s="28" t="n"/>
      <x:c r="G102" s="29" t="n"/>
      <x:c r="H102" s="30" t="str">
        <x:f>IF($G102="","",IF($E102="","⚠ NO SOA",IF($E102&gt;$G102,"✗ SOA after appt",IF($E102=$G102,"⚠ Same-day: review times",IF($G102&lt;DATE(2026,10,1),IF(OR($F102="Final 4 days exception",$F102="Unscheduled walk-in exception"),"✓ Exception — review",IF($G102-$E102&lt;2,"⚠ &lt;48h (pre-Oct 1)","✓ Date gap OK")),"✓ Date order OK")))))</x:f>
      </x:c>
      <x:c r="I102" s="28" t="n"/>
      <x:c r="J102" s="28" t="n"/>
      <x:c r="K102" s="28" t="n"/>
    </x:row>
    <x:row r="103">
      <x:c r="A103" s="25" t="n"/>
      <x:c r="B103" s="25" t="n"/>
      <x:c r="C103" s="25" t="n"/>
      <x:c r="D103" s="26" t="n"/>
      <x:c r="E103" s="26" t="n"/>
      <x:c r="F103" s="25" t="n"/>
      <x:c r="G103" s="26" t="n"/>
      <x:c r="H103" s="27" t="str">
        <x:f>IF($G103="","",IF($E103="","⚠ NO SOA",IF($E103&gt;$G103,"✗ SOA after appt",IF($E103=$G103,"⚠ Same-day: review times",IF($G103&lt;DATE(2026,10,1),IF(OR($F103="Final 4 days exception",$F103="Unscheduled walk-in exception"),"✓ Exception — review",IF($G103-$E103&lt;2,"⚠ &lt;48h (pre-Oct 1)","✓ Date gap OK")),"✓ Date order OK")))))</x:f>
      </x:c>
      <x:c r="I103" s="25" t="n"/>
      <x:c r="J103" s="25" t="n"/>
      <x:c r="K103" s="25" t="n"/>
    </x:row>
    <x:row r="104">
      <x:c r="A104" s="28" t="n"/>
      <x:c r="B104" s="28" t="n"/>
      <x:c r="C104" s="28" t="n"/>
      <x:c r="D104" s="29" t="n"/>
      <x:c r="E104" s="29" t="n"/>
      <x:c r="F104" s="28" t="n"/>
      <x:c r="G104" s="29" t="n"/>
      <x:c r="H104" s="30" t="str">
        <x:f>IF($G104="","",IF($E104="","⚠ NO SOA",IF($E104&gt;$G104,"✗ SOA after appt",IF($E104=$G104,"⚠ Same-day: review times",IF($G104&lt;DATE(2026,10,1),IF(OR($F104="Final 4 days exception",$F104="Unscheduled walk-in exception"),"✓ Exception — review",IF($G104-$E104&lt;2,"⚠ &lt;48h (pre-Oct 1)","✓ Date gap OK")),"✓ Date order OK")))))</x:f>
      </x:c>
      <x:c r="I104" s="28" t="n"/>
      <x:c r="J104" s="28" t="n"/>
      <x:c r="K104" s="28" t="n"/>
    </x:row>
    <x:row r="105">
      <x:c r="A105" s="25" t="n"/>
      <x:c r="B105" s="25" t="n"/>
      <x:c r="C105" s="25" t="n"/>
      <x:c r="D105" s="26" t="n"/>
      <x:c r="E105" s="26" t="n"/>
      <x:c r="F105" s="25" t="n"/>
      <x:c r="G105" s="26" t="n"/>
      <x:c r="H105" s="27" t="str">
        <x:f>IF($G105="","",IF($E105="","⚠ NO SOA",IF($E105&gt;$G105,"✗ SOA after appt",IF($E105=$G105,"⚠ Same-day: review times",IF($G105&lt;DATE(2026,10,1),IF(OR($F105="Final 4 days exception",$F105="Unscheduled walk-in exception"),"✓ Exception — review",IF($G105-$E105&lt;2,"⚠ &lt;48h (pre-Oct 1)","✓ Date gap OK")),"✓ Date order OK")))))</x:f>
      </x:c>
      <x:c r="I105" s="25" t="n"/>
      <x:c r="J105" s="25" t="n"/>
      <x:c r="K105" s="25" t="n"/>
    </x:row>
    <x:row r="106">
      <x:c r="A106" s="28" t="n"/>
      <x:c r="B106" s="28" t="n"/>
      <x:c r="C106" s="28" t="n"/>
      <x:c r="D106" s="29" t="n"/>
      <x:c r="E106" s="29" t="n"/>
      <x:c r="F106" s="28" t="n"/>
      <x:c r="G106" s="29" t="n"/>
      <x:c r="H106" s="30" t="str">
        <x:f>IF($G106="","",IF($E106="","⚠ NO SOA",IF($E106&gt;$G106,"✗ SOA after appt",IF($E106=$G106,"⚠ Same-day: review times",IF($G106&lt;DATE(2026,10,1),IF(OR($F106="Final 4 days exception",$F106="Unscheduled walk-in exception"),"✓ Exception — review",IF($G106-$E106&lt;2,"⚠ &lt;48h (pre-Oct 1)","✓ Date gap OK")),"✓ Date order OK")))))</x:f>
      </x:c>
      <x:c r="I106" s="28" t="n"/>
      <x:c r="J106" s="28" t="n"/>
      <x:c r="K106" s="28" t="n"/>
    </x:row>
    <x:row r="107">
      <x:c r="A107" s="25" t="n"/>
      <x:c r="B107" s="25" t="n"/>
      <x:c r="C107" s="25" t="n"/>
      <x:c r="D107" s="26" t="n"/>
      <x:c r="E107" s="26" t="n"/>
      <x:c r="F107" s="25" t="n"/>
      <x:c r="G107" s="26" t="n"/>
      <x:c r="H107" s="27" t="str">
        <x:f>IF($G107="","",IF($E107="","⚠ NO SOA",IF($E107&gt;$G107,"✗ SOA after appt",IF($E107=$G107,"⚠ Same-day: review times",IF($G107&lt;DATE(2026,10,1),IF(OR($F107="Final 4 days exception",$F107="Unscheduled walk-in exception"),"✓ Exception — review",IF($G107-$E107&lt;2,"⚠ &lt;48h (pre-Oct 1)","✓ Date gap OK")),"✓ Date order OK")))))</x:f>
      </x:c>
      <x:c r="I107" s="25" t="n"/>
      <x:c r="J107" s="25" t="n"/>
      <x:c r="K107" s="25" t="n"/>
    </x:row>
    <x:row r="108">
      <x:c r="A108" s="28" t="n"/>
      <x:c r="B108" s="28" t="n"/>
      <x:c r="C108" s="28" t="n"/>
      <x:c r="D108" s="29" t="n"/>
      <x:c r="E108" s="29" t="n"/>
      <x:c r="F108" s="28" t="n"/>
      <x:c r="G108" s="29" t="n"/>
      <x:c r="H108" s="30" t="str">
        <x:f>IF($G108="","",IF($E108="","⚠ NO SOA",IF($E108&gt;$G108,"✗ SOA after appt",IF($E108=$G108,"⚠ Same-day: review times",IF($G108&lt;DATE(2026,10,1),IF(OR($F108="Final 4 days exception",$F108="Unscheduled walk-in exception"),"✓ Exception — review",IF($G108-$E108&lt;2,"⚠ &lt;48h (pre-Oct 1)","✓ Date gap OK")),"✓ Date order OK")))))</x:f>
      </x:c>
      <x:c r="I108" s="28" t="n"/>
      <x:c r="J108" s="28" t="n"/>
      <x:c r="K108" s="28" t="n"/>
    </x:row>
    <x:row r="109">
      <x:c r="A109" s="25" t="n"/>
      <x:c r="B109" s="25" t="n"/>
      <x:c r="C109" s="25" t="n"/>
      <x:c r="D109" s="26" t="n"/>
      <x:c r="E109" s="26" t="n"/>
      <x:c r="F109" s="25" t="n"/>
      <x:c r="G109" s="26" t="n"/>
      <x:c r="H109" s="27" t="str">
        <x:f>IF($G109="","",IF($E109="","⚠ NO SOA",IF($E109&gt;$G109,"✗ SOA after appt",IF($E109=$G109,"⚠ Same-day: review times",IF($G109&lt;DATE(2026,10,1),IF(OR($F109="Final 4 days exception",$F109="Unscheduled walk-in exception"),"✓ Exception — review",IF($G109-$E109&lt;2,"⚠ &lt;48h (pre-Oct 1)","✓ Date gap OK")),"✓ Date order OK")))))</x:f>
      </x:c>
      <x:c r="I109" s="25" t="n"/>
      <x:c r="J109" s="25" t="n"/>
      <x:c r="K109" s="25" t="n"/>
    </x:row>
    <x:row r="110">
      <x:c r="A110" s="28" t="n"/>
      <x:c r="B110" s="28" t="n"/>
      <x:c r="C110" s="28" t="n"/>
      <x:c r="D110" s="29" t="n"/>
      <x:c r="E110" s="29" t="n"/>
      <x:c r="F110" s="28" t="n"/>
      <x:c r="G110" s="29" t="n"/>
      <x:c r="H110" s="30" t="str">
        <x:f>IF($G110="","",IF($E110="","⚠ NO SOA",IF($E110&gt;$G110,"✗ SOA after appt",IF($E110=$G110,"⚠ Same-day: review times",IF($G110&lt;DATE(2026,10,1),IF(OR($F110="Final 4 days exception",$F110="Unscheduled walk-in exception"),"✓ Exception — review",IF($G110-$E110&lt;2,"⚠ &lt;48h (pre-Oct 1)","✓ Date gap OK")),"✓ Date order OK")))))</x:f>
      </x:c>
      <x:c r="I110" s="28" t="n"/>
      <x:c r="J110" s="28" t="n"/>
      <x:c r="K110" s="28" t="n"/>
    </x:row>
    <x:row r="111">
      <x:c r="A111" s="25" t="n"/>
      <x:c r="B111" s="25" t="n"/>
      <x:c r="C111" s="25" t="n"/>
      <x:c r="D111" s="26" t="n"/>
      <x:c r="E111" s="26" t="n"/>
      <x:c r="F111" s="25" t="n"/>
      <x:c r="G111" s="26" t="n"/>
      <x:c r="H111" s="27" t="str">
        <x:f>IF($G111="","",IF($E111="","⚠ NO SOA",IF($E111&gt;$G111,"✗ SOA after appt",IF($E111=$G111,"⚠ Same-day: review times",IF($G111&lt;DATE(2026,10,1),IF(OR($F111="Final 4 days exception",$F111="Unscheduled walk-in exception"),"✓ Exception — review",IF($G111-$E111&lt;2,"⚠ &lt;48h (pre-Oct 1)","✓ Date gap OK")),"✓ Date order OK")))))</x:f>
      </x:c>
      <x:c r="I111" s="25" t="n"/>
      <x:c r="J111" s="25" t="n"/>
      <x:c r="K111" s="25" t="n"/>
    </x:row>
    <x:row r="112">
      <x:c r="A112" s="28" t="n"/>
      <x:c r="B112" s="28" t="n"/>
      <x:c r="C112" s="28" t="n"/>
      <x:c r="D112" s="29" t="n"/>
      <x:c r="E112" s="29" t="n"/>
      <x:c r="F112" s="28" t="n"/>
      <x:c r="G112" s="29" t="n"/>
      <x:c r="H112" s="30" t="str">
        <x:f>IF($G112="","",IF($E112="","⚠ NO SOA",IF($E112&gt;$G112,"✗ SOA after appt",IF($E112=$G112,"⚠ Same-day: review times",IF($G112&lt;DATE(2026,10,1),IF(OR($F112="Final 4 days exception",$F112="Unscheduled walk-in exception"),"✓ Exception — review",IF($G112-$E112&lt;2,"⚠ &lt;48h (pre-Oct 1)","✓ Date gap OK")),"✓ Date order OK")))))</x:f>
      </x:c>
      <x:c r="I112" s="28" t="n"/>
      <x:c r="J112" s="28" t="n"/>
      <x:c r="K112" s="28" t="n"/>
    </x:row>
    <x:row r="113">
      <x:c r="A113" s="25" t="n"/>
      <x:c r="B113" s="25" t="n"/>
      <x:c r="C113" s="25" t="n"/>
      <x:c r="D113" s="26" t="n"/>
      <x:c r="E113" s="26" t="n"/>
      <x:c r="F113" s="25" t="n"/>
      <x:c r="G113" s="26" t="n"/>
      <x:c r="H113" s="27" t="str">
        <x:f>IF($G113="","",IF($E113="","⚠ NO SOA",IF($E113&gt;$G113,"✗ SOA after appt",IF($E113=$G113,"⚠ Same-day: review times",IF($G113&lt;DATE(2026,10,1),IF(OR($F113="Final 4 days exception",$F113="Unscheduled walk-in exception"),"✓ Exception — review",IF($G113-$E113&lt;2,"⚠ &lt;48h (pre-Oct 1)","✓ Date gap OK")),"✓ Date order OK")))))</x:f>
      </x:c>
      <x:c r="I113" s="25" t="n"/>
      <x:c r="J113" s="25" t="n"/>
      <x:c r="K113" s="25" t="n"/>
    </x:row>
    <x:row r="114">
      <x:c r="A114" s="28" t="n"/>
      <x:c r="B114" s="28" t="n"/>
      <x:c r="C114" s="28" t="n"/>
      <x:c r="D114" s="29" t="n"/>
      <x:c r="E114" s="29" t="n"/>
      <x:c r="F114" s="28" t="n"/>
      <x:c r="G114" s="29" t="n"/>
      <x:c r="H114" s="30" t="str">
        <x:f>IF($G114="","",IF($E114="","⚠ NO SOA",IF($E114&gt;$G114,"✗ SOA after appt",IF($E114=$G114,"⚠ Same-day: review times",IF($G114&lt;DATE(2026,10,1),IF(OR($F114="Final 4 days exception",$F114="Unscheduled walk-in exception"),"✓ Exception — review",IF($G114-$E114&lt;2,"⚠ &lt;48h (pre-Oct 1)","✓ Date gap OK")),"✓ Date order OK")))))</x:f>
      </x:c>
      <x:c r="I114" s="28" t="n"/>
      <x:c r="J114" s="28" t="n"/>
      <x:c r="K114" s="28" t="n"/>
    </x:row>
    <x:row r="115">
      <x:c r="A115" s="25" t="n"/>
      <x:c r="B115" s="25" t="n"/>
      <x:c r="C115" s="25" t="n"/>
      <x:c r="D115" s="26" t="n"/>
      <x:c r="E115" s="26" t="n"/>
      <x:c r="F115" s="25" t="n"/>
      <x:c r="G115" s="26" t="n"/>
      <x:c r="H115" s="27" t="str">
        <x:f>IF($G115="","",IF($E115="","⚠ NO SOA",IF($E115&gt;$G115,"✗ SOA after appt",IF($E115=$G115,"⚠ Same-day: review times",IF($G115&lt;DATE(2026,10,1),IF(OR($F115="Final 4 days exception",$F115="Unscheduled walk-in exception"),"✓ Exception — review",IF($G115-$E115&lt;2,"⚠ &lt;48h (pre-Oct 1)","✓ Date gap OK")),"✓ Date order OK")))))</x:f>
      </x:c>
      <x:c r="I115" s="25" t="n"/>
      <x:c r="J115" s="25" t="n"/>
      <x:c r="K115" s="25" t="n"/>
    </x:row>
    <x:row r="116">
      <x:c r="A116" s="28" t="n"/>
      <x:c r="B116" s="28" t="n"/>
      <x:c r="C116" s="28" t="n"/>
      <x:c r="D116" s="29" t="n"/>
      <x:c r="E116" s="29" t="n"/>
      <x:c r="F116" s="28" t="n"/>
      <x:c r="G116" s="29" t="n"/>
      <x:c r="H116" s="30" t="str">
        <x:f>IF($G116="","",IF($E116="","⚠ NO SOA",IF($E116&gt;$G116,"✗ SOA after appt",IF($E116=$G116,"⚠ Same-day: review times",IF($G116&lt;DATE(2026,10,1),IF(OR($F116="Final 4 days exception",$F116="Unscheduled walk-in exception"),"✓ Exception — review",IF($G116-$E116&lt;2,"⚠ &lt;48h (pre-Oct 1)","✓ Date gap OK")),"✓ Date order OK")))))</x:f>
      </x:c>
      <x:c r="I116" s="28" t="n"/>
      <x:c r="J116" s="28" t="n"/>
      <x:c r="K116" s="28" t="n"/>
    </x:row>
    <x:row r="117">
      <x:c r="A117" s="25" t="n"/>
      <x:c r="B117" s="25" t="n"/>
      <x:c r="C117" s="25" t="n"/>
      <x:c r="D117" s="26" t="n"/>
      <x:c r="E117" s="26" t="n"/>
      <x:c r="F117" s="25" t="n"/>
      <x:c r="G117" s="26" t="n"/>
      <x:c r="H117" s="27" t="str">
        <x:f>IF($G117="","",IF($E117="","⚠ NO SOA",IF($E117&gt;$G117,"✗ SOA after appt",IF($E117=$G117,"⚠ Same-day: review times",IF($G117&lt;DATE(2026,10,1),IF(OR($F117="Final 4 days exception",$F117="Unscheduled walk-in exception"),"✓ Exception — review",IF($G117-$E117&lt;2,"⚠ &lt;48h (pre-Oct 1)","✓ Date gap OK")),"✓ Date order OK")))))</x:f>
      </x:c>
      <x:c r="I117" s="25" t="n"/>
      <x:c r="J117" s="25" t="n"/>
      <x:c r="K117" s="25" t="n"/>
    </x:row>
    <x:row r="118">
      <x:c r="A118" s="28" t="n"/>
      <x:c r="B118" s="28" t="n"/>
      <x:c r="C118" s="28" t="n"/>
      <x:c r="D118" s="29" t="n"/>
      <x:c r="E118" s="29" t="n"/>
      <x:c r="F118" s="28" t="n"/>
      <x:c r="G118" s="29" t="n"/>
      <x:c r="H118" s="30" t="str">
        <x:f>IF($G118="","",IF($E118="","⚠ NO SOA",IF($E118&gt;$G118,"✗ SOA after appt",IF($E118=$G118,"⚠ Same-day: review times",IF($G118&lt;DATE(2026,10,1),IF(OR($F118="Final 4 days exception",$F118="Unscheduled walk-in exception"),"✓ Exception — review",IF($G118-$E118&lt;2,"⚠ &lt;48h (pre-Oct 1)","✓ Date gap OK")),"✓ Date order OK")))))</x:f>
      </x:c>
      <x:c r="I118" s="28" t="n"/>
      <x:c r="J118" s="28" t="n"/>
      <x:c r="K118" s="28" t="n"/>
    </x:row>
    <x:row r="119">
      <x:c r="A119" s="25" t="n"/>
      <x:c r="B119" s="25" t="n"/>
      <x:c r="C119" s="25" t="n"/>
      <x:c r="D119" s="26" t="n"/>
      <x:c r="E119" s="26" t="n"/>
      <x:c r="F119" s="25" t="n"/>
      <x:c r="G119" s="26" t="n"/>
      <x:c r="H119" s="27" t="str">
        <x:f>IF($G119="","",IF($E119="","⚠ NO SOA",IF($E119&gt;$G119,"✗ SOA after appt",IF($E119=$G119,"⚠ Same-day: review times",IF($G119&lt;DATE(2026,10,1),IF(OR($F119="Final 4 days exception",$F119="Unscheduled walk-in exception"),"✓ Exception — review",IF($G119-$E119&lt;2,"⚠ &lt;48h (pre-Oct 1)","✓ Date gap OK")),"✓ Date order OK")))))</x:f>
      </x:c>
      <x:c r="I119" s="25" t="n"/>
      <x:c r="J119" s="25" t="n"/>
      <x:c r="K119" s="25" t="n"/>
    </x:row>
    <x:row r="120">
      <x:c r="A120" s="28" t="n"/>
      <x:c r="B120" s="28" t="n"/>
      <x:c r="C120" s="28" t="n"/>
      <x:c r="D120" s="29" t="n"/>
      <x:c r="E120" s="29" t="n"/>
      <x:c r="F120" s="28" t="n"/>
      <x:c r="G120" s="29" t="n"/>
      <x:c r="H120" s="30" t="str">
        <x:f>IF($G120="","",IF($E120="","⚠ NO SOA",IF($E120&gt;$G120,"✗ SOA after appt",IF($E120=$G120,"⚠ Same-day: review times",IF($G120&lt;DATE(2026,10,1),IF(OR($F120="Final 4 days exception",$F120="Unscheduled walk-in exception"),"✓ Exception — review",IF($G120-$E120&lt;2,"⚠ &lt;48h (pre-Oct 1)","✓ Date gap OK")),"✓ Date order OK")))))</x:f>
      </x:c>
      <x:c r="I120" s="28" t="n"/>
      <x:c r="J120" s="28" t="n"/>
      <x:c r="K120" s="28" t="n"/>
    </x:row>
    <x:row r="121">
      <x:c r="A121" s="25" t="n"/>
      <x:c r="B121" s="25" t="n"/>
      <x:c r="C121" s="25" t="n"/>
      <x:c r="D121" s="26" t="n"/>
      <x:c r="E121" s="26" t="n"/>
      <x:c r="F121" s="25" t="n"/>
      <x:c r="G121" s="26" t="n"/>
      <x:c r="H121" s="27" t="str">
        <x:f>IF($G121="","",IF($E121="","⚠ NO SOA",IF($E121&gt;$G121,"✗ SOA after appt",IF($E121=$G121,"⚠ Same-day: review times",IF($G121&lt;DATE(2026,10,1),IF(OR($F121="Final 4 days exception",$F121="Unscheduled walk-in exception"),"✓ Exception — review",IF($G121-$E121&lt;2,"⚠ &lt;48h (pre-Oct 1)","✓ Date gap OK")),"✓ Date order OK")))))</x:f>
      </x:c>
      <x:c r="I121" s="25" t="n"/>
      <x:c r="J121" s="25" t="n"/>
      <x:c r="K121" s="25" t="n"/>
    </x:row>
    <x:row r="122">
      <x:c r="A122" s="28" t="n"/>
      <x:c r="B122" s="28" t="n"/>
      <x:c r="C122" s="28" t="n"/>
      <x:c r="D122" s="29" t="n"/>
      <x:c r="E122" s="29" t="n"/>
      <x:c r="F122" s="28" t="n"/>
      <x:c r="G122" s="29" t="n"/>
      <x:c r="H122" s="30" t="str">
        <x:f>IF($G122="","",IF($E122="","⚠ NO SOA",IF($E122&gt;$G122,"✗ SOA after appt",IF($E122=$G122,"⚠ Same-day: review times",IF($G122&lt;DATE(2026,10,1),IF(OR($F122="Final 4 days exception",$F122="Unscheduled walk-in exception"),"✓ Exception — review",IF($G122-$E122&lt;2,"⚠ &lt;48h (pre-Oct 1)","✓ Date gap OK")),"✓ Date order OK")))))</x:f>
      </x:c>
      <x:c r="I122" s="28" t="n"/>
      <x:c r="J122" s="28" t="n"/>
      <x:c r="K122" s="28" t="n"/>
    </x:row>
    <x:row r="123">
      <x:c r="A123" s="25" t="n"/>
      <x:c r="B123" s="25" t="n"/>
      <x:c r="C123" s="25" t="n"/>
      <x:c r="D123" s="26" t="n"/>
      <x:c r="E123" s="26" t="n"/>
      <x:c r="F123" s="25" t="n"/>
      <x:c r="G123" s="26" t="n"/>
      <x:c r="H123" s="27" t="str">
        <x:f>IF($G123="","",IF($E123="","⚠ NO SOA",IF($E123&gt;$G123,"✗ SOA after appt",IF($E123=$G123,"⚠ Same-day: review times",IF($G123&lt;DATE(2026,10,1),IF(OR($F123="Final 4 days exception",$F123="Unscheduled walk-in exception"),"✓ Exception — review",IF($G123-$E123&lt;2,"⚠ &lt;48h (pre-Oct 1)","✓ Date gap OK")),"✓ Date order OK")))))</x:f>
      </x:c>
      <x:c r="I123" s="25" t="n"/>
      <x:c r="J123" s="25" t="n"/>
      <x:c r="K123" s="25" t="n"/>
    </x:row>
    <x:row r="124">
      <x:c r="A124" s="28" t="n"/>
      <x:c r="B124" s="28" t="n"/>
      <x:c r="C124" s="28" t="n"/>
      <x:c r="D124" s="29" t="n"/>
      <x:c r="E124" s="29" t="n"/>
      <x:c r="F124" s="28" t="n"/>
      <x:c r="G124" s="29" t="n"/>
      <x:c r="H124" s="30" t="str">
        <x:f>IF($G124="","",IF($E124="","⚠ NO SOA",IF($E124&gt;$G124,"✗ SOA after appt",IF($E124=$G124,"⚠ Same-day: review times",IF($G124&lt;DATE(2026,10,1),IF(OR($F124="Final 4 days exception",$F124="Unscheduled walk-in exception"),"✓ Exception — review",IF($G124-$E124&lt;2,"⚠ &lt;48h (pre-Oct 1)","✓ Date gap OK")),"✓ Date order OK")))))</x:f>
      </x:c>
      <x:c r="I124" s="28" t="n"/>
      <x:c r="J124" s="28" t="n"/>
      <x:c r="K124" s="28" t="n"/>
    </x:row>
    <x:row r="125">
      <x:c r="A125" s="25" t="n"/>
      <x:c r="B125" s="25" t="n"/>
      <x:c r="C125" s="25" t="n"/>
      <x:c r="D125" s="26" t="n"/>
      <x:c r="E125" s="26" t="n"/>
      <x:c r="F125" s="25" t="n"/>
      <x:c r="G125" s="26" t="n"/>
      <x:c r="H125" s="27" t="str">
        <x:f>IF($G125="","",IF($E125="","⚠ NO SOA",IF($E125&gt;$G125,"✗ SOA after appt",IF($E125=$G125,"⚠ Same-day: review times",IF($G125&lt;DATE(2026,10,1),IF(OR($F125="Final 4 days exception",$F125="Unscheduled walk-in exception"),"✓ Exception — review",IF($G125-$E125&lt;2,"⚠ &lt;48h (pre-Oct 1)","✓ Date gap OK")),"✓ Date order OK")))))</x:f>
      </x:c>
      <x:c r="I125" s="25" t="n"/>
      <x:c r="J125" s="25" t="n"/>
      <x:c r="K125" s="25" t="n"/>
    </x:row>
    <x:row r="126">
      <x:c r="A126" s="28" t="n"/>
      <x:c r="B126" s="28" t="n"/>
      <x:c r="C126" s="28" t="n"/>
      <x:c r="D126" s="29" t="n"/>
      <x:c r="E126" s="29" t="n"/>
      <x:c r="F126" s="28" t="n"/>
      <x:c r="G126" s="29" t="n"/>
      <x:c r="H126" s="30" t="str">
        <x:f>IF($G126="","",IF($E126="","⚠ NO SOA",IF($E126&gt;$G126,"✗ SOA after appt",IF($E126=$G126,"⚠ Same-day: review times",IF($G126&lt;DATE(2026,10,1),IF(OR($F126="Final 4 days exception",$F126="Unscheduled walk-in exception"),"✓ Exception — review",IF($G126-$E126&lt;2,"⚠ &lt;48h (pre-Oct 1)","✓ Date gap OK")),"✓ Date order OK")))))</x:f>
      </x:c>
      <x:c r="I126" s="28" t="n"/>
      <x:c r="J126" s="28" t="n"/>
      <x:c r="K126" s="28" t="n"/>
    </x:row>
    <x:row r="127">
      <x:c r="A127" s="25" t="n"/>
      <x:c r="B127" s="25" t="n"/>
      <x:c r="C127" s="25" t="n"/>
      <x:c r="D127" s="26" t="n"/>
      <x:c r="E127" s="26" t="n"/>
      <x:c r="F127" s="25" t="n"/>
      <x:c r="G127" s="26" t="n"/>
      <x:c r="H127" s="27" t="str">
        <x:f>IF($G127="","",IF($E127="","⚠ NO SOA",IF($E127&gt;$G127,"✗ SOA after appt",IF($E127=$G127,"⚠ Same-day: review times",IF($G127&lt;DATE(2026,10,1),IF(OR($F127="Final 4 days exception",$F127="Unscheduled walk-in exception"),"✓ Exception — review",IF($G127-$E127&lt;2,"⚠ &lt;48h (pre-Oct 1)","✓ Date gap OK")),"✓ Date order OK")))))</x:f>
      </x:c>
      <x:c r="I127" s="25" t="n"/>
      <x:c r="J127" s="25" t="n"/>
      <x:c r="K127" s="25" t="n"/>
    </x:row>
    <x:row r="128">
      <x:c r="A128" s="28" t="n"/>
      <x:c r="B128" s="28" t="n"/>
      <x:c r="C128" s="28" t="n"/>
      <x:c r="D128" s="29" t="n"/>
      <x:c r="E128" s="29" t="n"/>
      <x:c r="F128" s="28" t="n"/>
      <x:c r="G128" s="29" t="n"/>
      <x:c r="H128" s="30" t="str">
        <x:f>IF($G128="","",IF($E128="","⚠ NO SOA",IF($E128&gt;$G128,"✗ SOA after appt",IF($E128=$G128,"⚠ Same-day: review times",IF($G128&lt;DATE(2026,10,1),IF(OR($F128="Final 4 days exception",$F128="Unscheduled walk-in exception"),"✓ Exception — review",IF($G128-$E128&lt;2,"⚠ &lt;48h (pre-Oct 1)","✓ Date gap OK")),"✓ Date order OK")))))</x:f>
      </x:c>
      <x:c r="I128" s="28" t="n"/>
      <x:c r="J128" s="28" t="n"/>
      <x:c r="K128" s="28" t="n"/>
    </x:row>
    <x:row r="129">
      <x:c r="A129" s="25" t="n"/>
      <x:c r="B129" s="25" t="n"/>
      <x:c r="C129" s="25" t="n"/>
      <x:c r="D129" s="26" t="n"/>
      <x:c r="E129" s="26" t="n"/>
      <x:c r="F129" s="25" t="n"/>
      <x:c r="G129" s="26" t="n"/>
      <x:c r="H129" s="27" t="str">
        <x:f>IF($G129="","",IF($E129="","⚠ NO SOA",IF($E129&gt;$G129,"✗ SOA after appt",IF($E129=$G129,"⚠ Same-day: review times",IF($G129&lt;DATE(2026,10,1),IF(OR($F129="Final 4 days exception",$F129="Unscheduled walk-in exception"),"✓ Exception — review",IF($G129-$E129&lt;2,"⚠ &lt;48h (pre-Oct 1)","✓ Date gap OK")),"✓ Date order OK")))))</x:f>
      </x:c>
      <x:c r="I129" s="25" t="n"/>
      <x:c r="J129" s="25" t="n"/>
      <x:c r="K129" s="25" t="n"/>
    </x:row>
    <x:row r="130">
      <x:c r="A130" s="28" t="n"/>
      <x:c r="B130" s="28" t="n"/>
      <x:c r="C130" s="28" t="n"/>
      <x:c r="D130" s="29" t="n"/>
      <x:c r="E130" s="29" t="n"/>
      <x:c r="F130" s="28" t="n"/>
      <x:c r="G130" s="29" t="n"/>
      <x:c r="H130" s="30" t="str">
        <x:f>IF($G130="","",IF($E130="","⚠ NO SOA",IF($E130&gt;$G130,"✗ SOA after appt",IF($E130=$G130,"⚠ Same-day: review times",IF($G130&lt;DATE(2026,10,1),IF(OR($F130="Final 4 days exception",$F130="Unscheduled walk-in exception"),"✓ Exception — review",IF($G130-$E130&lt;2,"⚠ &lt;48h (pre-Oct 1)","✓ Date gap OK")),"✓ Date order OK")))))</x:f>
      </x:c>
      <x:c r="I130" s="28" t="n"/>
      <x:c r="J130" s="28" t="n"/>
      <x:c r="K130" s="28" t="n"/>
    </x:row>
    <x:row r="131">
      <x:c r="A131" s="25" t="n"/>
      <x:c r="B131" s="25" t="n"/>
      <x:c r="C131" s="25" t="n"/>
      <x:c r="D131" s="26" t="n"/>
      <x:c r="E131" s="26" t="n"/>
      <x:c r="F131" s="25" t="n"/>
      <x:c r="G131" s="26" t="n"/>
      <x:c r="H131" s="27" t="str">
        <x:f>IF($G131="","",IF($E131="","⚠ NO SOA",IF($E131&gt;$G131,"✗ SOA after appt",IF($E131=$G131,"⚠ Same-day: review times",IF($G131&lt;DATE(2026,10,1),IF(OR($F131="Final 4 days exception",$F131="Unscheduled walk-in exception"),"✓ Exception — review",IF($G131-$E131&lt;2,"⚠ &lt;48h (pre-Oct 1)","✓ Date gap OK")),"✓ Date order OK")))))</x:f>
      </x:c>
      <x:c r="I131" s="25" t="n"/>
      <x:c r="J131" s="25" t="n"/>
      <x:c r="K131" s="25" t="n"/>
    </x:row>
    <x:row r="132">
      <x:c r="A132" s="28" t="n"/>
      <x:c r="B132" s="28" t="n"/>
      <x:c r="C132" s="28" t="n"/>
      <x:c r="D132" s="29" t="n"/>
      <x:c r="E132" s="29" t="n"/>
      <x:c r="F132" s="28" t="n"/>
      <x:c r="G132" s="29" t="n"/>
      <x:c r="H132" s="30" t="str">
        <x:f>IF($G132="","",IF($E132="","⚠ NO SOA",IF($E132&gt;$G132,"✗ SOA after appt",IF($E132=$G132,"⚠ Same-day: review times",IF($G132&lt;DATE(2026,10,1),IF(OR($F132="Final 4 days exception",$F132="Unscheduled walk-in exception"),"✓ Exception — review",IF($G132-$E132&lt;2,"⚠ &lt;48h (pre-Oct 1)","✓ Date gap OK")),"✓ Date order OK")))))</x:f>
      </x:c>
      <x:c r="I132" s="28" t="n"/>
      <x:c r="J132" s="28" t="n"/>
      <x:c r="K132" s="28" t="n"/>
    </x:row>
    <x:row r="133">
      <x:c r="A133" s="25" t="n"/>
      <x:c r="B133" s="25" t="n"/>
      <x:c r="C133" s="25" t="n"/>
      <x:c r="D133" s="26" t="n"/>
      <x:c r="E133" s="26" t="n"/>
      <x:c r="F133" s="25" t="n"/>
      <x:c r="G133" s="26" t="n"/>
      <x:c r="H133" s="27" t="str">
        <x:f>IF($G133="","",IF($E133="","⚠ NO SOA",IF($E133&gt;$G133,"✗ SOA after appt",IF($E133=$G133,"⚠ Same-day: review times",IF($G133&lt;DATE(2026,10,1),IF(OR($F133="Final 4 days exception",$F133="Unscheduled walk-in exception"),"✓ Exception — review",IF($G133-$E133&lt;2,"⚠ &lt;48h (pre-Oct 1)","✓ Date gap OK")),"✓ Date order OK")))))</x:f>
      </x:c>
      <x:c r="I133" s="25" t="n"/>
      <x:c r="J133" s="25" t="n"/>
      <x:c r="K133" s="25" t="n"/>
    </x:row>
    <x:row r="134">
      <x:c r="A134" s="28" t="n"/>
      <x:c r="B134" s="28" t="n"/>
      <x:c r="C134" s="28" t="n"/>
      <x:c r="D134" s="29" t="n"/>
      <x:c r="E134" s="29" t="n"/>
      <x:c r="F134" s="28" t="n"/>
      <x:c r="G134" s="29" t="n"/>
      <x:c r="H134" s="30" t="str">
        <x:f>IF($G134="","",IF($E134="","⚠ NO SOA",IF($E134&gt;$G134,"✗ SOA after appt",IF($E134=$G134,"⚠ Same-day: review times",IF($G134&lt;DATE(2026,10,1),IF(OR($F134="Final 4 days exception",$F134="Unscheduled walk-in exception"),"✓ Exception — review",IF($G134-$E134&lt;2,"⚠ &lt;48h (pre-Oct 1)","✓ Date gap OK")),"✓ Date order OK")))))</x:f>
      </x:c>
      <x:c r="I134" s="28" t="n"/>
      <x:c r="J134" s="28" t="n"/>
      <x:c r="K134" s="28" t="n"/>
    </x:row>
    <x:row r="135">
      <x:c r="A135" s="25" t="n"/>
      <x:c r="B135" s="25" t="n"/>
      <x:c r="C135" s="25" t="n"/>
      <x:c r="D135" s="26" t="n"/>
      <x:c r="E135" s="26" t="n"/>
      <x:c r="F135" s="25" t="n"/>
      <x:c r="G135" s="26" t="n"/>
      <x:c r="H135" s="27" t="str">
        <x:f>IF($G135="","",IF($E135="","⚠ NO SOA",IF($E135&gt;$G135,"✗ SOA after appt",IF($E135=$G135,"⚠ Same-day: review times",IF($G135&lt;DATE(2026,10,1),IF(OR($F135="Final 4 days exception",$F135="Unscheduled walk-in exception"),"✓ Exception — review",IF($G135-$E135&lt;2,"⚠ &lt;48h (pre-Oct 1)","✓ Date gap OK")),"✓ Date order OK")))))</x:f>
      </x:c>
      <x:c r="I135" s="25" t="n"/>
      <x:c r="J135" s="25" t="n"/>
      <x:c r="K135" s="25" t="n"/>
    </x:row>
    <x:row r="136">
      <x:c r="A136" s="28" t="n"/>
      <x:c r="B136" s="28" t="n"/>
      <x:c r="C136" s="28" t="n"/>
      <x:c r="D136" s="29" t="n"/>
      <x:c r="E136" s="29" t="n"/>
      <x:c r="F136" s="28" t="n"/>
      <x:c r="G136" s="29" t="n"/>
      <x:c r="H136" s="30" t="str">
        <x:f>IF($G136="","",IF($E136="","⚠ NO SOA",IF($E136&gt;$G136,"✗ SOA after appt",IF($E136=$G136,"⚠ Same-day: review times",IF($G136&lt;DATE(2026,10,1),IF(OR($F136="Final 4 days exception",$F136="Unscheduled walk-in exception"),"✓ Exception — review",IF($G136-$E136&lt;2,"⚠ &lt;48h (pre-Oct 1)","✓ Date gap OK")),"✓ Date order OK")))))</x:f>
      </x:c>
      <x:c r="I136" s="28" t="n"/>
      <x:c r="J136" s="28" t="n"/>
      <x:c r="K136" s="28" t="n"/>
    </x:row>
    <x:row r="137">
      <x:c r="A137" s="25" t="n"/>
      <x:c r="B137" s="25" t="n"/>
      <x:c r="C137" s="25" t="n"/>
      <x:c r="D137" s="26" t="n"/>
      <x:c r="E137" s="26" t="n"/>
      <x:c r="F137" s="25" t="n"/>
      <x:c r="G137" s="26" t="n"/>
      <x:c r="H137" s="27" t="str">
        <x:f>IF($G137="","",IF($E137="","⚠ NO SOA",IF($E137&gt;$G137,"✗ SOA after appt",IF($E137=$G137,"⚠ Same-day: review times",IF($G137&lt;DATE(2026,10,1),IF(OR($F137="Final 4 days exception",$F137="Unscheduled walk-in exception"),"✓ Exception — review",IF($G137-$E137&lt;2,"⚠ &lt;48h (pre-Oct 1)","✓ Date gap OK")),"✓ Date order OK")))))</x:f>
      </x:c>
      <x:c r="I137" s="25" t="n"/>
      <x:c r="J137" s="25" t="n"/>
      <x:c r="K137" s="25" t="n"/>
    </x:row>
    <x:row r="138">
      <x:c r="A138" s="28" t="n"/>
      <x:c r="B138" s="28" t="n"/>
      <x:c r="C138" s="28" t="n"/>
      <x:c r="D138" s="29" t="n"/>
      <x:c r="E138" s="29" t="n"/>
      <x:c r="F138" s="28" t="n"/>
      <x:c r="G138" s="29" t="n"/>
      <x:c r="H138" s="30" t="str">
        <x:f>IF($G138="","",IF($E138="","⚠ NO SOA",IF($E138&gt;$G138,"✗ SOA after appt",IF($E138=$G138,"⚠ Same-day: review times",IF($G138&lt;DATE(2026,10,1),IF(OR($F138="Final 4 days exception",$F138="Unscheduled walk-in exception"),"✓ Exception — review",IF($G138-$E138&lt;2,"⚠ &lt;48h (pre-Oct 1)","✓ Date gap OK")),"✓ Date order OK")))))</x:f>
      </x:c>
      <x:c r="I138" s="28" t="n"/>
      <x:c r="J138" s="28" t="n"/>
      <x:c r="K138" s="28" t="n"/>
    </x:row>
    <x:row r="139">
      <x:c r="A139" s="25" t="n"/>
      <x:c r="B139" s="25" t="n"/>
      <x:c r="C139" s="25" t="n"/>
      <x:c r="D139" s="26" t="n"/>
      <x:c r="E139" s="26" t="n"/>
      <x:c r="F139" s="25" t="n"/>
      <x:c r="G139" s="26" t="n"/>
      <x:c r="H139" s="27" t="str">
        <x:f>IF($G139="","",IF($E139="","⚠ NO SOA",IF($E139&gt;$G139,"✗ SOA after appt",IF($E139=$G139,"⚠ Same-day: review times",IF($G139&lt;DATE(2026,10,1),IF(OR($F139="Final 4 days exception",$F139="Unscheduled walk-in exception"),"✓ Exception — review",IF($G139-$E139&lt;2,"⚠ &lt;48h (pre-Oct 1)","✓ Date gap OK")),"✓ Date order OK")))))</x:f>
      </x:c>
      <x:c r="I139" s="25" t="n"/>
      <x:c r="J139" s="25" t="n"/>
      <x:c r="K139" s="25" t="n"/>
    </x:row>
    <x:row r="140">
      <x:c r="A140" s="28" t="n"/>
      <x:c r="B140" s="28" t="n"/>
      <x:c r="C140" s="28" t="n"/>
      <x:c r="D140" s="29" t="n"/>
      <x:c r="E140" s="29" t="n"/>
      <x:c r="F140" s="28" t="n"/>
      <x:c r="G140" s="29" t="n"/>
      <x:c r="H140" s="30" t="str">
        <x:f>IF($G140="","",IF($E140="","⚠ NO SOA",IF($E140&gt;$G140,"✗ SOA after appt",IF($E140=$G140,"⚠ Same-day: review times",IF($G140&lt;DATE(2026,10,1),IF(OR($F140="Final 4 days exception",$F140="Unscheduled walk-in exception"),"✓ Exception — review",IF($G140-$E140&lt;2,"⚠ &lt;48h (pre-Oct 1)","✓ Date gap OK")),"✓ Date order OK")))))</x:f>
      </x:c>
      <x:c r="I140" s="28" t="n"/>
      <x:c r="J140" s="28" t="n"/>
      <x:c r="K140" s="28" t="n"/>
    </x:row>
    <x:row r="141">
      <x:c r="A141" s="25" t="n"/>
      <x:c r="B141" s="25" t="n"/>
      <x:c r="C141" s="25" t="n"/>
      <x:c r="D141" s="26" t="n"/>
      <x:c r="E141" s="26" t="n"/>
      <x:c r="F141" s="25" t="n"/>
      <x:c r="G141" s="26" t="n"/>
      <x:c r="H141" s="27" t="str">
        <x:f>IF($G141="","",IF($E141="","⚠ NO SOA",IF($E141&gt;$G141,"✗ SOA after appt",IF($E141=$G141,"⚠ Same-day: review times",IF($G141&lt;DATE(2026,10,1),IF(OR($F141="Final 4 days exception",$F141="Unscheduled walk-in exception"),"✓ Exception — review",IF($G141-$E141&lt;2,"⚠ &lt;48h (pre-Oct 1)","✓ Date gap OK")),"✓ Date order OK")))))</x:f>
      </x:c>
      <x:c r="I141" s="25" t="n"/>
      <x:c r="J141" s="25" t="n"/>
      <x:c r="K141" s="25" t="n"/>
    </x:row>
    <x:row r="142">
      <x:c r="A142" s="28" t="n"/>
      <x:c r="B142" s="28" t="n"/>
      <x:c r="C142" s="28" t="n"/>
      <x:c r="D142" s="29" t="n"/>
      <x:c r="E142" s="29" t="n"/>
      <x:c r="F142" s="28" t="n"/>
      <x:c r="G142" s="29" t="n"/>
      <x:c r="H142" s="30" t="str">
        <x:f>IF($G142="","",IF($E142="","⚠ NO SOA",IF($E142&gt;$G142,"✗ SOA after appt",IF($E142=$G142,"⚠ Same-day: review times",IF($G142&lt;DATE(2026,10,1),IF(OR($F142="Final 4 days exception",$F142="Unscheduled walk-in exception"),"✓ Exception — review",IF($G142-$E142&lt;2,"⚠ &lt;48h (pre-Oct 1)","✓ Date gap OK")),"✓ Date order OK")))))</x:f>
      </x:c>
      <x:c r="I142" s="28" t="n"/>
      <x:c r="J142" s="28" t="n"/>
      <x:c r="K142" s="28" t="n"/>
    </x:row>
    <x:row r="143">
      <x:c r="A143" s="25" t="n"/>
      <x:c r="B143" s="25" t="n"/>
      <x:c r="C143" s="25" t="n"/>
      <x:c r="D143" s="26" t="n"/>
      <x:c r="E143" s="26" t="n"/>
      <x:c r="F143" s="25" t="n"/>
      <x:c r="G143" s="26" t="n"/>
      <x:c r="H143" s="27" t="str">
        <x:f>IF($G143="","",IF($E143="","⚠ NO SOA",IF($E143&gt;$G143,"✗ SOA after appt",IF($E143=$G143,"⚠ Same-day: review times",IF($G143&lt;DATE(2026,10,1),IF(OR($F143="Final 4 days exception",$F143="Unscheduled walk-in exception"),"✓ Exception — review",IF($G143-$E143&lt;2,"⚠ &lt;48h (pre-Oct 1)","✓ Date gap OK")),"✓ Date order OK")))))</x:f>
      </x:c>
      <x:c r="I143" s="25" t="n"/>
      <x:c r="J143" s="25" t="n"/>
      <x:c r="K143" s="25" t="n"/>
    </x:row>
    <x:row r="144">
      <x:c r="A144" s="28" t="n"/>
      <x:c r="B144" s="28" t="n"/>
      <x:c r="C144" s="28" t="n"/>
      <x:c r="D144" s="29" t="n"/>
      <x:c r="E144" s="29" t="n"/>
      <x:c r="F144" s="28" t="n"/>
      <x:c r="G144" s="29" t="n"/>
      <x:c r="H144" s="30" t="str">
        <x:f>IF($G144="","",IF($E144="","⚠ NO SOA",IF($E144&gt;$G144,"✗ SOA after appt",IF($E144=$G144,"⚠ Same-day: review times",IF($G144&lt;DATE(2026,10,1),IF(OR($F144="Final 4 days exception",$F144="Unscheduled walk-in exception"),"✓ Exception — review",IF($G144-$E144&lt;2,"⚠ &lt;48h (pre-Oct 1)","✓ Date gap OK")),"✓ Date order OK")))))</x:f>
      </x:c>
      <x:c r="I144" s="28" t="n"/>
      <x:c r="J144" s="28" t="n"/>
      <x:c r="K144" s="28" t="n"/>
    </x:row>
    <x:row r="145">
      <x:c r="A145" s="25" t="n"/>
      <x:c r="B145" s="25" t="n"/>
      <x:c r="C145" s="25" t="n"/>
      <x:c r="D145" s="26" t="n"/>
      <x:c r="E145" s="26" t="n"/>
      <x:c r="F145" s="25" t="n"/>
      <x:c r="G145" s="26" t="n"/>
      <x:c r="H145" s="27" t="str">
        <x:f>IF($G145="","",IF($E145="","⚠ NO SOA",IF($E145&gt;$G145,"✗ SOA after appt",IF($E145=$G145,"⚠ Same-day: review times",IF($G145&lt;DATE(2026,10,1),IF(OR($F145="Final 4 days exception",$F145="Unscheduled walk-in exception"),"✓ Exception — review",IF($G145-$E145&lt;2,"⚠ &lt;48h (pre-Oct 1)","✓ Date gap OK")),"✓ Date order OK")))))</x:f>
      </x:c>
      <x:c r="I145" s="25" t="n"/>
      <x:c r="J145" s="25" t="n"/>
      <x:c r="K145" s="25" t="n"/>
    </x:row>
    <x:row r="146">
      <x:c r="A146" s="28" t="n"/>
      <x:c r="B146" s="28" t="n"/>
      <x:c r="C146" s="28" t="n"/>
      <x:c r="D146" s="29" t="n"/>
      <x:c r="E146" s="29" t="n"/>
      <x:c r="F146" s="28" t="n"/>
      <x:c r="G146" s="29" t="n"/>
      <x:c r="H146" s="30" t="str">
        <x:f>IF($G146="","",IF($E146="","⚠ NO SOA",IF($E146&gt;$G146,"✗ SOA after appt",IF($E146=$G146,"⚠ Same-day: review times",IF($G146&lt;DATE(2026,10,1),IF(OR($F146="Final 4 days exception",$F146="Unscheduled walk-in exception"),"✓ Exception — review",IF($G146-$E146&lt;2,"⚠ &lt;48h (pre-Oct 1)","✓ Date gap OK")),"✓ Date order OK")))))</x:f>
      </x:c>
      <x:c r="I146" s="28" t="n"/>
      <x:c r="J146" s="28" t="n"/>
      <x:c r="K146" s="28" t="n"/>
    </x:row>
    <x:row r="147">
      <x:c r="A147" s="25" t="n"/>
      <x:c r="B147" s="25" t="n"/>
      <x:c r="C147" s="25" t="n"/>
      <x:c r="D147" s="26" t="n"/>
      <x:c r="E147" s="26" t="n"/>
      <x:c r="F147" s="25" t="n"/>
      <x:c r="G147" s="26" t="n"/>
      <x:c r="H147" s="27" t="str">
        <x:f>IF($G147="","",IF($E147="","⚠ NO SOA",IF($E147&gt;$G147,"✗ SOA after appt",IF($E147=$G147,"⚠ Same-day: review times",IF($G147&lt;DATE(2026,10,1),IF(OR($F147="Final 4 days exception",$F147="Unscheduled walk-in exception"),"✓ Exception — review",IF($G147-$E147&lt;2,"⚠ &lt;48h (pre-Oct 1)","✓ Date gap OK")),"✓ Date order OK")))))</x:f>
      </x:c>
      <x:c r="I147" s="25" t="n"/>
      <x:c r="J147" s="25" t="n"/>
      <x:c r="K147" s="25" t="n"/>
    </x:row>
    <x:row r="148">
      <x:c r="A148" s="28" t="n"/>
      <x:c r="B148" s="28" t="n"/>
      <x:c r="C148" s="28" t="n"/>
      <x:c r="D148" s="29" t="n"/>
      <x:c r="E148" s="29" t="n"/>
      <x:c r="F148" s="28" t="n"/>
      <x:c r="G148" s="29" t="n"/>
      <x:c r="H148" s="30" t="str">
        <x:f>IF($G148="","",IF($E148="","⚠ NO SOA",IF($E148&gt;$G148,"✗ SOA after appt",IF($E148=$G148,"⚠ Same-day: review times",IF($G148&lt;DATE(2026,10,1),IF(OR($F148="Final 4 days exception",$F148="Unscheduled walk-in exception"),"✓ Exception — review",IF($G148-$E148&lt;2,"⚠ &lt;48h (pre-Oct 1)","✓ Date gap OK")),"✓ Date order OK")))))</x:f>
      </x:c>
      <x:c r="I148" s="28" t="n"/>
      <x:c r="J148" s="28" t="n"/>
      <x:c r="K148" s="28" t="n"/>
    </x:row>
    <x:row r="149">
      <x:c r="A149" s="25" t="n"/>
      <x:c r="B149" s="25" t="n"/>
      <x:c r="C149" s="25" t="n"/>
      <x:c r="D149" s="26" t="n"/>
      <x:c r="E149" s="26" t="n"/>
      <x:c r="F149" s="25" t="n"/>
      <x:c r="G149" s="26" t="n"/>
      <x:c r="H149" s="27" t="str">
        <x:f>IF($G149="","",IF($E149="","⚠ NO SOA",IF($E149&gt;$G149,"✗ SOA after appt",IF($E149=$G149,"⚠ Same-day: review times",IF($G149&lt;DATE(2026,10,1),IF(OR($F149="Final 4 days exception",$F149="Unscheduled walk-in exception"),"✓ Exception — review",IF($G149-$E149&lt;2,"⚠ &lt;48h (pre-Oct 1)","✓ Date gap OK")),"✓ Date order OK")))))</x:f>
      </x:c>
      <x:c r="I149" s="25" t="n"/>
      <x:c r="J149" s="25" t="n"/>
      <x:c r="K149" s="25" t="n"/>
    </x:row>
    <x:row r="150">
      <x:c r="A150" s="28" t="n"/>
      <x:c r="B150" s="28" t="n"/>
      <x:c r="C150" s="28" t="n"/>
      <x:c r="D150" s="29" t="n"/>
      <x:c r="E150" s="29" t="n"/>
      <x:c r="F150" s="28" t="n"/>
      <x:c r="G150" s="29" t="n"/>
      <x:c r="H150" s="30" t="str">
        <x:f>IF($G150="","",IF($E150="","⚠ NO SOA",IF($E150&gt;$G150,"✗ SOA after appt",IF($E150=$G150,"⚠ Same-day: review times",IF($G150&lt;DATE(2026,10,1),IF(OR($F150="Final 4 days exception",$F150="Unscheduled walk-in exception"),"✓ Exception — review",IF($G150-$E150&lt;2,"⚠ &lt;48h (pre-Oct 1)","✓ Date gap OK")),"✓ Date order OK")))))</x:f>
      </x:c>
      <x:c r="I150" s="28" t="n"/>
      <x:c r="J150" s="28" t="n"/>
      <x:c r="K150" s="28" t="n"/>
    </x:row>
    <x:row r="151">
      <x:c r="A151" s="25" t="n"/>
      <x:c r="B151" s="25" t="n"/>
      <x:c r="C151" s="25" t="n"/>
      <x:c r="D151" s="26" t="n"/>
      <x:c r="E151" s="26" t="n"/>
      <x:c r="F151" s="25" t="n"/>
      <x:c r="G151" s="26" t="n"/>
      <x:c r="H151" s="27" t="str">
        <x:f>IF($G151="","",IF($E151="","⚠ NO SOA",IF($E151&gt;$G151,"✗ SOA after appt",IF($E151=$G151,"⚠ Same-day: review times",IF($G151&lt;DATE(2026,10,1),IF(OR($F151="Final 4 days exception",$F151="Unscheduled walk-in exception"),"✓ Exception — review",IF($G151-$E151&lt;2,"⚠ &lt;48h (pre-Oct 1)","✓ Date gap OK")),"✓ Date order OK")))))</x:f>
      </x:c>
      <x:c r="I151" s="25" t="n"/>
      <x:c r="J151" s="25" t="n"/>
      <x:c r="K151" s="25" t="n"/>
    </x:row>
    <x:row r="152">
      <x:c r="A152" s="28" t="n"/>
      <x:c r="B152" s="28" t="n"/>
      <x:c r="C152" s="28" t="n"/>
      <x:c r="D152" s="29" t="n"/>
      <x:c r="E152" s="29" t="n"/>
      <x:c r="F152" s="28" t="n"/>
      <x:c r="G152" s="29" t="n"/>
      <x:c r="H152" s="30" t="str">
        <x:f>IF($G152="","",IF($E152="","⚠ NO SOA",IF($E152&gt;$G152,"✗ SOA after appt",IF($E152=$G152,"⚠ Same-day: review times",IF($G152&lt;DATE(2026,10,1),IF(OR($F152="Final 4 days exception",$F152="Unscheduled walk-in exception"),"✓ Exception — review",IF($G152-$E152&lt;2,"⚠ &lt;48h (pre-Oct 1)","✓ Date gap OK")),"✓ Date order OK")))))</x:f>
      </x:c>
      <x:c r="I152" s="28" t="n"/>
      <x:c r="J152" s="28" t="n"/>
      <x:c r="K152" s="28" t="n"/>
    </x:row>
    <x:row r="153">
      <x:c r="A153" s="25" t="n"/>
      <x:c r="B153" s="25" t="n"/>
      <x:c r="C153" s="25" t="n"/>
      <x:c r="D153" s="26" t="n"/>
      <x:c r="E153" s="26" t="n"/>
      <x:c r="F153" s="25" t="n"/>
      <x:c r="G153" s="26" t="n"/>
      <x:c r="H153" s="27" t="str">
        <x:f>IF($G153="","",IF($E153="","⚠ NO SOA",IF($E153&gt;$G153,"✗ SOA after appt",IF($E153=$G153,"⚠ Same-day: review times",IF($G153&lt;DATE(2026,10,1),IF(OR($F153="Final 4 days exception",$F153="Unscheduled walk-in exception"),"✓ Exception — review",IF($G153-$E153&lt;2,"⚠ &lt;48h (pre-Oct 1)","✓ Date gap OK")),"✓ Date order OK")))))</x:f>
      </x:c>
      <x:c r="I153" s="25" t="n"/>
      <x:c r="J153" s="25" t="n"/>
      <x:c r="K153" s="25" t="n"/>
    </x:row>
    <x:row r="154">
      <x:c r="A154" s="28" t="n"/>
      <x:c r="B154" s="28" t="n"/>
      <x:c r="C154" s="28" t="n"/>
      <x:c r="D154" s="29" t="n"/>
      <x:c r="E154" s="29" t="n"/>
      <x:c r="F154" s="28" t="n"/>
      <x:c r="G154" s="29" t="n"/>
      <x:c r="H154" s="30" t="str">
        <x:f>IF($G154="","",IF($E154="","⚠ NO SOA",IF($E154&gt;$G154,"✗ SOA after appt",IF($E154=$G154,"⚠ Same-day: review times",IF($G154&lt;DATE(2026,10,1),IF(OR($F154="Final 4 days exception",$F154="Unscheduled walk-in exception"),"✓ Exception — review",IF($G154-$E154&lt;2,"⚠ &lt;48h (pre-Oct 1)","✓ Date gap OK")),"✓ Date order OK")))))</x:f>
      </x:c>
      <x:c r="I154" s="28" t="n"/>
      <x:c r="J154" s="28" t="n"/>
      <x:c r="K154" s="28" t="n"/>
    </x:row>
    <x:row r="155">
      <x:c r="A155" s="25" t="n"/>
      <x:c r="B155" s="25" t="n"/>
      <x:c r="C155" s="25" t="n"/>
      <x:c r="D155" s="26" t="n"/>
      <x:c r="E155" s="26" t="n"/>
      <x:c r="F155" s="25" t="n"/>
      <x:c r="G155" s="26" t="n"/>
      <x:c r="H155" s="27" t="str">
        <x:f>IF($G155="","",IF($E155="","⚠ NO SOA",IF($E155&gt;$G155,"✗ SOA after appt",IF($E155=$G155,"⚠ Same-day: review times",IF($G155&lt;DATE(2026,10,1),IF(OR($F155="Final 4 days exception",$F155="Unscheduled walk-in exception"),"✓ Exception — review",IF($G155-$E155&lt;2,"⚠ &lt;48h (pre-Oct 1)","✓ Date gap OK")),"✓ Date order OK")))))</x:f>
      </x:c>
      <x:c r="I155" s="25" t="n"/>
      <x:c r="J155" s="25" t="n"/>
      <x:c r="K155" s="25" t="n"/>
    </x:row>
    <x:row r="156">
      <x:c r="A156" s="28" t="n"/>
      <x:c r="B156" s="28" t="n"/>
      <x:c r="C156" s="28" t="n"/>
      <x:c r="D156" s="29" t="n"/>
      <x:c r="E156" s="29" t="n"/>
      <x:c r="F156" s="28" t="n"/>
      <x:c r="G156" s="29" t="n"/>
      <x:c r="H156" s="30" t="str">
        <x:f>IF($G156="","",IF($E156="","⚠ NO SOA",IF($E156&gt;$G156,"✗ SOA after appt",IF($E156=$G156,"⚠ Same-day: review times",IF($G156&lt;DATE(2026,10,1),IF(OR($F156="Final 4 days exception",$F156="Unscheduled walk-in exception"),"✓ Exception — review",IF($G156-$E156&lt;2,"⚠ &lt;48h (pre-Oct 1)","✓ Date gap OK")),"✓ Date order OK")))))</x:f>
      </x:c>
      <x:c r="I156" s="28" t="n"/>
      <x:c r="J156" s="28" t="n"/>
      <x:c r="K156" s="28" t="n"/>
    </x:row>
    <x:row r="157">
      <x:c r="A157" s="25" t="n"/>
      <x:c r="B157" s="25" t="n"/>
      <x:c r="C157" s="25" t="n"/>
      <x:c r="D157" s="26" t="n"/>
      <x:c r="E157" s="26" t="n"/>
      <x:c r="F157" s="25" t="n"/>
      <x:c r="G157" s="26" t="n"/>
      <x:c r="H157" s="27" t="str">
        <x:f>IF($G157="","",IF($E157="","⚠ NO SOA",IF($E157&gt;$G157,"✗ SOA after appt",IF($E157=$G157,"⚠ Same-day: review times",IF($G157&lt;DATE(2026,10,1),IF(OR($F157="Final 4 days exception",$F157="Unscheduled walk-in exception"),"✓ Exception — review",IF($G157-$E157&lt;2,"⚠ &lt;48h (pre-Oct 1)","✓ Date gap OK")),"✓ Date order OK")))))</x:f>
      </x:c>
      <x:c r="I157" s="25" t="n"/>
      <x:c r="J157" s="25" t="n"/>
      <x:c r="K157" s="25" t="n"/>
    </x:row>
    <x:row r="158">
      <x:c r="A158" s="28" t="n"/>
      <x:c r="B158" s="28" t="n"/>
      <x:c r="C158" s="28" t="n"/>
      <x:c r="D158" s="29" t="n"/>
      <x:c r="E158" s="29" t="n"/>
      <x:c r="F158" s="28" t="n"/>
      <x:c r="G158" s="29" t="n"/>
      <x:c r="H158" s="30" t="str">
        <x:f>IF($G158="","",IF($E158="","⚠ NO SOA",IF($E158&gt;$G158,"✗ SOA after appt",IF($E158=$G158,"⚠ Same-day: review times",IF($G158&lt;DATE(2026,10,1),IF(OR($F158="Final 4 days exception",$F158="Unscheduled walk-in exception"),"✓ Exception — review",IF($G158-$E158&lt;2,"⚠ &lt;48h (pre-Oct 1)","✓ Date gap OK")),"✓ Date order OK")))))</x:f>
      </x:c>
      <x:c r="I158" s="28" t="n"/>
      <x:c r="J158" s="28" t="n"/>
      <x:c r="K158" s="28" t="n"/>
    </x:row>
    <x:row r="159">
      <x:c r="A159" s="25" t="n"/>
      <x:c r="B159" s="25" t="n"/>
      <x:c r="C159" s="25" t="n"/>
      <x:c r="D159" s="26" t="n"/>
      <x:c r="E159" s="26" t="n"/>
      <x:c r="F159" s="25" t="n"/>
      <x:c r="G159" s="26" t="n"/>
      <x:c r="H159" s="27" t="str">
        <x:f>IF($G159="","",IF($E159="","⚠ NO SOA",IF($E159&gt;$G159,"✗ SOA after appt",IF($E159=$G159,"⚠ Same-day: review times",IF($G159&lt;DATE(2026,10,1),IF(OR($F159="Final 4 days exception",$F159="Unscheduled walk-in exception"),"✓ Exception — review",IF($G159-$E159&lt;2,"⚠ &lt;48h (pre-Oct 1)","✓ Date gap OK")),"✓ Date order OK")))))</x:f>
      </x:c>
      <x:c r="I159" s="25" t="n"/>
      <x:c r="J159" s="25" t="n"/>
      <x:c r="K159" s="25" t="n"/>
    </x:row>
    <x:row r="160">
      <x:c r="A160" s="28" t="n"/>
      <x:c r="B160" s="28" t="n"/>
      <x:c r="C160" s="28" t="n"/>
      <x:c r="D160" s="29" t="n"/>
      <x:c r="E160" s="29" t="n"/>
      <x:c r="F160" s="28" t="n"/>
      <x:c r="G160" s="29" t="n"/>
      <x:c r="H160" s="30" t="str">
        <x:f>IF($G160="","",IF($E160="","⚠ NO SOA",IF($E160&gt;$G160,"✗ SOA after appt",IF($E160=$G160,"⚠ Same-day: review times",IF($G160&lt;DATE(2026,10,1),IF(OR($F160="Final 4 days exception",$F160="Unscheduled walk-in exception"),"✓ Exception — review",IF($G160-$E160&lt;2,"⚠ &lt;48h (pre-Oct 1)","✓ Date gap OK")),"✓ Date order OK")))))</x:f>
      </x:c>
      <x:c r="I160" s="28" t="n"/>
      <x:c r="J160" s="28" t="n"/>
      <x:c r="K160" s="28" t="n"/>
    </x:row>
    <x:row r="161">
      <x:c r="A161" s="25" t="n"/>
      <x:c r="B161" s="25" t="n"/>
      <x:c r="C161" s="25" t="n"/>
      <x:c r="D161" s="26" t="n"/>
      <x:c r="E161" s="26" t="n"/>
      <x:c r="F161" s="25" t="n"/>
      <x:c r="G161" s="26" t="n"/>
      <x:c r="H161" s="27" t="str">
        <x:f>IF($G161="","",IF($E161="","⚠ NO SOA",IF($E161&gt;$G161,"✗ SOA after appt",IF($E161=$G161,"⚠ Same-day: review times",IF($G161&lt;DATE(2026,10,1),IF(OR($F161="Final 4 days exception",$F161="Unscheduled walk-in exception"),"✓ Exception — review",IF($G161-$E161&lt;2,"⚠ &lt;48h (pre-Oct 1)","✓ Date gap OK")),"✓ Date order OK")))))</x:f>
      </x:c>
      <x:c r="I161" s="25" t="n"/>
      <x:c r="J161" s="25" t="n"/>
      <x:c r="K161" s="25" t="n"/>
    </x:row>
    <x:row r="162">
      <x:c r="A162" s="28" t="n"/>
      <x:c r="B162" s="28" t="n"/>
      <x:c r="C162" s="28" t="n"/>
      <x:c r="D162" s="29" t="n"/>
      <x:c r="E162" s="29" t="n"/>
      <x:c r="F162" s="28" t="n"/>
      <x:c r="G162" s="29" t="n"/>
      <x:c r="H162" s="30" t="str">
        <x:f>IF($G162="","",IF($E162="","⚠ NO SOA",IF($E162&gt;$G162,"✗ SOA after appt",IF($E162=$G162,"⚠ Same-day: review times",IF($G162&lt;DATE(2026,10,1),IF(OR($F162="Final 4 days exception",$F162="Unscheduled walk-in exception"),"✓ Exception — review",IF($G162-$E162&lt;2,"⚠ &lt;48h (pre-Oct 1)","✓ Date gap OK")),"✓ Date order OK")))))</x:f>
      </x:c>
      <x:c r="I162" s="28" t="n"/>
      <x:c r="J162" s="28" t="n"/>
      <x:c r="K162" s="28" t="n"/>
    </x:row>
    <x:row r="163">
      <x:c r="A163" s="25" t="n"/>
      <x:c r="B163" s="25" t="n"/>
      <x:c r="C163" s="25" t="n"/>
      <x:c r="D163" s="26" t="n"/>
      <x:c r="E163" s="26" t="n"/>
      <x:c r="F163" s="25" t="n"/>
      <x:c r="G163" s="26" t="n"/>
      <x:c r="H163" s="27" t="str">
        <x:f>IF($G163="","",IF($E163="","⚠ NO SOA",IF($E163&gt;$G163,"✗ SOA after appt",IF($E163=$G163,"⚠ Same-day: review times",IF($G163&lt;DATE(2026,10,1),IF(OR($F163="Final 4 days exception",$F163="Unscheduled walk-in exception"),"✓ Exception — review",IF($G163-$E163&lt;2,"⚠ &lt;48h (pre-Oct 1)","✓ Date gap OK")),"✓ Date order OK")))))</x:f>
      </x:c>
      <x:c r="I163" s="25" t="n"/>
      <x:c r="J163" s="25" t="n"/>
      <x:c r="K163" s="25" t="n"/>
    </x:row>
    <x:row r="164">
      <x:c r="A164" s="28" t="n"/>
      <x:c r="B164" s="28" t="n"/>
      <x:c r="C164" s="28" t="n"/>
      <x:c r="D164" s="29" t="n"/>
      <x:c r="E164" s="29" t="n"/>
      <x:c r="F164" s="28" t="n"/>
      <x:c r="G164" s="29" t="n"/>
      <x:c r="H164" s="30" t="str">
        <x:f>IF($G164="","",IF($E164="","⚠ NO SOA",IF($E164&gt;$G164,"✗ SOA after appt",IF($E164=$G164,"⚠ Same-day: review times",IF($G164&lt;DATE(2026,10,1),IF(OR($F164="Final 4 days exception",$F164="Unscheduled walk-in exception"),"✓ Exception — review",IF($G164-$E164&lt;2,"⚠ &lt;48h (pre-Oct 1)","✓ Date gap OK")),"✓ Date order OK")))))</x:f>
      </x:c>
      <x:c r="I164" s="28" t="n"/>
      <x:c r="J164" s="28" t="n"/>
      <x:c r="K164" s="28" t="n"/>
    </x:row>
    <x:row r="165">
      <x:c r="A165" s="25" t="n"/>
      <x:c r="B165" s="25" t="n"/>
      <x:c r="C165" s="25" t="n"/>
      <x:c r="D165" s="26" t="n"/>
      <x:c r="E165" s="26" t="n"/>
      <x:c r="F165" s="25" t="n"/>
      <x:c r="G165" s="26" t="n"/>
      <x:c r="H165" s="27" t="str">
        <x:f>IF($G165="","",IF($E165="","⚠ NO SOA",IF($E165&gt;$G165,"✗ SOA after appt",IF($E165=$G165,"⚠ Same-day: review times",IF($G165&lt;DATE(2026,10,1),IF(OR($F165="Final 4 days exception",$F165="Unscheduled walk-in exception"),"✓ Exception — review",IF($G165-$E165&lt;2,"⚠ &lt;48h (pre-Oct 1)","✓ Date gap OK")),"✓ Date order OK")))))</x:f>
      </x:c>
      <x:c r="I165" s="25" t="n"/>
      <x:c r="J165" s="25" t="n"/>
      <x:c r="K165" s="25" t="n"/>
    </x:row>
    <x:row r="166">
      <x:c r="A166" s="28" t="n"/>
      <x:c r="B166" s="28" t="n"/>
      <x:c r="C166" s="28" t="n"/>
      <x:c r="D166" s="29" t="n"/>
      <x:c r="E166" s="29" t="n"/>
      <x:c r="F166" s="28" t="n"/>
      <x:c r="G166" s="29" t="n"/>
      <x:c r="H166" s="30" t="str">
        <x:f>IF($G166="","",IF($E166="","⚠ NO SOA",IF($E166&gt;$G166,"✗ SOA after appt",IF($E166=$G166,"⚠ Same-day: review times",IF($G166&lt;DATE(2026,10,1),IF(OR($F166="Final 4 days exception",$F166="Unscheduled walk-in exception"),"✓ Exception — review",IF($G166-$E166&lt;2,"⚠ &lt;48h (pre-Oct 1)","✓ Date gap OK")),"✓ Date order OK")))))</x:f>
      </x:c>
      <x:c r="I166" s="28" t="n"/>
      <x:c r="J166" s="28" t="n"/>
      <x:c r="K166" s="28" t="n"/>
    </x:row>
    <x:row r="167">
      <x:c r="A167" s="25" t="n"/>
      <x:c r="B167" s="25" t="n"/>
      <x:c r="C167" s="25" t="n"/>
      <x:c r="D167" s="26" t="n"/>
      <x:c r="E167" s="26" t="n"/>
      <x:c r="F167" s="25" t="n"/>
      <x:c r="G167" s="26" t="n"/>
      <x:c r="H167" s="27" t="str">
        <x:f>IF($G167="","",IF($E167="","⚠ NO SOA",IF($E167&gt;$G167,"✗ SOA after appt",IF($E167=$G167,"⚠ Same-day: review times",IF($G167&lt;DATE(2026,10,1),IF(OR($F167="Final 4 days exception",$F167="Unscheduled walk-in exception"),"✓ Exception — review",IF($G167-$E167&lt;2,"⚠ &lt;48h (pre-Oct 1)","✓ Date gap OK")),"✓ Date order OK")))))</x:f>
      </x:c>
      <x:c r="I167" s="25" t="n"/>
      <x:c r="J167" s="25" t="n"/>
      <x:c r="K167" s="25" t="n"/>
    </x:row>
    <x:row r="168">
      <x:c r="A168" s="28" t="n"/>
      <x:c r="B168" s="28" t="n"/>
      <x:c r="C168" s="28" t="n"/>
      <x:c r="D168" s="29" t="n"/>
      <x:c r="E168" s="29" t="n"/>
      <x:c r="F168" s="28" t="n"/>
      <x:c r="G168" s="29" t="n"/>
      <x:c r="H168" s="30" t="str">
        <x:f>IF($G168="","",IF($E168="","⚠ NO SOA",IF($E168&gt;$G168,"✗ SOA after appt",IF($E168=$G168,"⚠ Same-day: review times",IF($G168&lt;DATE(2026,10,1),IF(OR($F168="Final 4 days exception",$F168="Unscheduled walk-in exception"),"✓ Exception — review",IF($G168-$E168&lt;2,"⚠ &lt;48h (pre-Oct 1)","✓ Date gap OK")),"✓ Date order OK")))))</x:f>
      </x:c>
      <x:c r="I168" s="28" t="n"/>
      <x:c r="J168" s="28" t="n"/>
      <x:c r="K168" s="28" t="n"/>
    </x:row>
    <x:row r="169">
      <x:c r="A169" s="25" t="n"/>
      <x:c r="B169" s="25" t="n"/>
      <x:c r="C169" s="25" t="n"/>
      <x:c r="D169" s="26" t="n"/>
      <x:c r="E169" s="26" t="n"/>
      <x:c r="F169" s="25" t="n"/>
      <x:c r="G169" s="26" t="n"/>
      <x:c r="H169" s="27" t="str">
        <x:f>IF($G169="","",IF($E169="","⚠ NO SOA",IF($E169&gt;$G169,"✗ SOA after appt",IF($E169=$G169,"⚠ Same-day: review times",IF($G169&lt;DATE(2026,10,1),IF(OR($F169="Final 4 days exception",$F169="Unscheduled walk-in exception"),"✓ Exception — review",IF($G169-$E169&lt;2,"⚠ &lt;48h (pre-Oct 1)","✓ Date gap OK")),"✓ Date order OK")))))</x:f>
      </x:c>
      <x:c r="I169" s="25" t="n"/>
      <x:c r="J169" s="25" t="n"/>
      <x:c r="K169" s="25" t="n"/>
    </x:row>
    <x:row r="170">
      <x:c r="A170" s="28" t="n"/>
      <x:c r="B170" s="28" t="n"/>
      <x:c r="C170" s="28" t="n"/>
      <x:c r="D170" s="29" t="n"/>
      <x:c r="E170" s="29" t="n"/>
      <x:c r="F170" s="28" t="n"/>
      <x:c r="G170" s="29" t="n"/>
      <x:c r="H170" s="30" t="str">
        <x:f>IF($G170="","",IF($E170="","⚠ NO SOA",IF($E170&gt;$G170,"✗ SOA after appt",IF($E170=$G170,"⚠ Same-day: review times",IF($G170&lt;DATE(2026,10,1),IF(OR($F170="Final 4 days exception",$F170="Unscheduled walk-in exception"),"✓ Exception — review",IF($G170-$E170&lt;2,"⚠ &lt;48h (pre-Oct 1)","✓ Date gap OK")),"✓ Date order OK")))))</x:f>
      </x:c>
      <x:c r="I170" s="28" t="n"/>
      <x:c r="J170" s="28" t="n"/>
      <x:c r="K170" s="28" t="n"/>
    </x:row>
    <x:row r="171">
      <x:c r="A171" s="25" t="n"/>
      <x:c r="B171" s="25" t="n"/>
      <x:c r="C171" s="25" t="n"/>
      <x:c r="D171" s="26" t="n"/>
      <x:c r="E171" s="26" t="n"/>
      <x:c r="F171" s="25" t="n"/>
      <x:c r="G171" s="26" t="n"/>
      <x:c r="H171" s="27" t="str">
        <x:f>IF($G171="","",IF($E171="","⚠ NO SOA",IF($E171&gt;$G171,"✗ SOA after appt",IF($E171=$G171,"⚠ Same-day: review times",IF($G171&lt;DATE(2026,10,1),IF(OR($F171="Final 4 days exception",$F171="Unscheduled walk-in exception"),"✓ Exception — review",IF($G171-$E171&lt;2,"⚠ &lt;48h (pre-Oct 1)","✓ Date gap OK")),"✓ Date order OK")))))</x:f>
      </x:c>
      <x:c r="I171" s="25" t="n"/>
      <x:c r="J171" s="25" t="n"/>
      <x:c r="K171" s="25" t="n"/>
    </x:row>
    <x:row r="172">
      <x:c r="A172" s="28" t="n"/>
      <x:c r="B172" s="28" t="n"/>
      <x:c r="C172" s="28" t="n"/>
      <x:c r="D172" s="29" t="n"/>
      <x:c r="E172" s="29" t="n"/>
      <x:c r="F172" s="28" t="n"/>
      <x:c r="G172" s="29" t="n"/>
      <x:c r="H172" s="30" t="str">
        <x:f>IF($G172="","",IF($E172="","⚠ NO SOA",IF($E172&gt;$G172,"✗ SOA after appt",IF($E172=$G172,"⚠ Same-day: review times",IF($G172&lt;DATE(2026,10,1),IF(OR($F172="Final 4 days exception",$F172="Unscheduled walk-in exception"),"✓ Exception — review",IF($G172-$E172&lt;2,"⚠ &lt;48h (pre-Oct 1)","✓ Date gap OK")),"✓ Date order OK")))))</x:f>
      </x:c>
      <x:c r="I172" s="28" t="n"/>
      <x:c r="J172" s="28" t="n"/>
      <x:c r="K172" s="28" t="n"/>
    </x:row>
    <x:row r="173">
      <x:c r="A173" s="25" t="n"/>
      <x:c r="B173" s="25" t="n"/>
      <x:c r="C173" s="25" t="n"/>
      <x:c r="D173" s="26" t="n"/>
      <x:c r="E173" s="26" t="n"/>
      <x:c r="F173" s="25" t="n"/>
      <x:c r="G173" s="26" t="n"/>
      <x:c r="H173" s="27" t="str">
        <x:f>IF($G173="","",IF($E173="","⚠ NO SOA",IF($E173&gt;$G173,"✗ SOA after appt",IF($E173=$G173,"⚠ Same-day: review times",IF($G173&lt;DATE(2026,10,1),IF(OR($F173="Final 4 days exception",$F173="Unscheduled walk-in exception"),"✓ Exception — review",IF($G173-$E173&lt;2,"⚠ &lt;48h (pre-Oct 1)","✓ Date gap OK")),"✓ Date order OK")))))</x:f>
      </x:c>
      <x:c r="I173" s="25" t="n"/>
      <x:c r="J173" s="25" t="n"/>
      <x:c r="K173" s="25" t="n"/>
    </x:row>
    <x:row r="174">
      <x:c r="A174" s="28" t="n"/>
      <x:c r="B174" s="28" t="n"/>
      <x:c r="C174" s="28" t="n"/>
      <x:c r="D174" s="29" t="n"/>
      <x:c r="E174" s="29" t="n"/>
      <x:c r="F174" s="28" t="n"/>
      <x:c r="G174" s="29" t="n"/>
      <x:c r="H174" s="30" t="str">
        <x:f>IF($G174="","",IF($E174="","⚠ NO SOA",IF($E174&gt;$G174,"✗ SOA after appt",IF($E174=$G174,"⚠ Same-day: review times",IF($G174&lt;DATE(2026,10,1),IF(OR($F174="Final 4 days exception",$F174="Unscheduled walk-in exception"),"✓ Exception — review",IF($G174-$E174&lt;2,"⚠ &lt;48h (pre-Oct 1)","✓ Date gap OK")),"✓ Date order OK")))))</x:f>
      </x:c>
      <x:c r="I174" s="28" t="n"/>
      <x:c r="J174" s="28" t="n"/>
      <x:c r="K174" s="28" t="n"/>
    </x:row>
    <x:row r="175">
      <x:c r="A175" s="25" t="n"/>
      <x:c r="B175" s="25" t="n"/>
      <x:c r="C175" s="25" t="n"/>
      <x:c r="D175" s="26" t="n"/>
      <x:c r="E175" s="26" t="n"/>
      <x:c r="F175" s="25" t="n"/>
      <x:c r="G175" s="26" t="n"/>
      <x:c r="H175" s="27" t="str">
        <x:f>IF($G175="","",IF($E175="","⚠ NO SOA",IF($E175&gt;$G175,"✗ SOA after appt",IF($E175=$G175,"⚠ Same-day: review times",IF($G175&lt;DATE(2026,10,1),IF(OR($F175="Final 4 days exception",$F175="Unscheduled walk-in exception"),"✓ Exception — review",IF($G175-$E175&lt;2,"⚠ &lt;48h (pre-Oct 1)","✓ Date gap OK")),"✓ Date order OK")))))</x:f>
      </x:c>
      <x:c r="I175" s="25" t="n"/>
      <x:c r="J175" s="25" t="n"/>
      <x:c r="K175" s="25" t="n"/>
    </x:row>
    <x:row r="176">
      <x:c r="A176" s="28" t="n"/>
      <x:c r="B176" s="28" t="n"/>
      <x:c r="C176" s="28" t="n"/>
      <x:c r="D176" s="29" t="n"/>
      <x:c r="E176" s="29" t="n"/>
      <x:c r="F176" s="28" t="n"/>
      <x:c r="G176" s="29" t="n"/>
      <x:c r="H176" s="30" t="str">
        <x:f>IF($G176="","",IF($E176="","⚠ NO SOA",IF($E176&gt;$G176,"✗ SOA after appt",IF($E176=$G176,"⚠ Same-day: review times",IF($G176&lt;DATE(2026,10,1),IF(OR($F176="Final 4 days exception",$F176="Unscheduled walk-in exception"),"✓ Exception — review",IF($G176-$E176&lt;2,"⚠ &lt;48h (pre-Oct 1)","✓ Date gap OK")),"✓ Date order OK")))))</x:f>
      </x:c>
      <x:c r="I176" s="28" t="n"/>
      <x:c r="J176" s="28" t="n"/>
      <x:c r="K176" s="28" t="n"/>
    </x:row>
    <x:row r="177">
      <x:c r="A177" s="25" t="n"/>
      <x:c r="B177" s="25" t="n"/>
      <x:c r="C177" s="25" t="n"/>
      <x:c r="D177" s="26" t="n"/>
      <x:c r="E177" s="26" t="n"/>
      <x:c r="F177" s="25" t="n"/>
      <x:c r="G177" s="26" t="n"/>
      <x:c r="H177" s="27" t="str">
        <x:f>IF($G177="","",IF($E177="","⚠ NO SOA",IF($E177&gt;$G177,"✗ SOA after appt",IF($E177=$G177,"⚠ Same-day: review times",IF($G177&lt;DATE(2026,10,1),IF(OR($F177="Final 4 days exception",$F177="Unscheduled walk-in exception"),"✓ Exception — review",IF($G177-$E177&lt;2,"⚠ &lt;48h (pre-Oct 1)","✓ Date gap OK")),"✓ Date order OK")))))</x:f>
      </x:c>
      <x:c r="I177" s="25" t="n"/>
      <x:c r="J177" s="25" t="n"/>
      <x:c r="K177" s="25" t="n"/>
    </x:row>
    <x:row r="178">
      <x:c r="A178" s="28" t="n"/>
      <x:c r="B178" s="28" t="n"/>
      <x:c r="C178" s="28" t="n"/>
      <x:c r="D178" s="29" t="n"/>
      <x:c r="E178" s="29" t="n"/>
      <x:c r="F178" s="28" t="n"/>
      <x:c r="G178" s="29" t="n"/>
      <x:c r="H178" s="30" t="str">
        <x:f>IF($G178="","",IF($E178="","⚠ NO SOA",IF($E178&gt;$G178,"✗ SOA after appt",IF($E178=$G178,"⚠ Same-day: review times",IF($G178&lt;DATE(2026,10,1),IF(OR($F178="Final 4 days exception",$F178="Unscheduled walk-in exception"),"✓ Exception — review",IF($G178-$E178&lt;2,"⚠ &lt;48h (pre-Oct 1)","✓ Date gap OK")),"✓ Date order OK")))))</x:f>
      </x:c>
      <x:c r="I178" s="28" t="n"/>
      <x:c r="J178" s="28" t="n"/>
      <x:c r="K178" s="28" t="n"/>
    </x:row>
    <x:row r="179">
      <x:c r="A179" s="25" t="n"/>
      <x:c r="B179" s="25" t="n"/>
      <x:c r="C179" s="25" t="n"/>
      <x:c r="D179" s="26" t="n"/>
      <x:c r="E179" s="26" t="n"/>
      <x:c r="F179" s="25" t="n"/>
      <x:c r="G179" s="26" t="n"/>
      <x:c r="H179" s="27" t="str">
        <x:f>IF($G179="","",IF($E179="","⚠ NO SOA",IF($E179&gt;$G179,"✗ SOA after appt",IF($E179=$G179,"⚠ Same-day: review times",IF($G179&lt;DATE(2026,10,1),IF(OR($F179="Final 4 days exception",$F179="Unscheduled walk-in exception"),"✓ Exception — review",IF($G179-$E179&lt;2,"⚠ &lt;48h (pre-Oct 1)","✓ Date gap OK")),"✓ Date order OK")))))</x:f>
      </x:c>
      <x:c r="I179" s="25" t="n"/>
      <x:c r="J179" s="25" t="n"/>
      <x:c r="K179" s="25" t="n"/>
    </x:row>
    <x:row r="180">
      <x:c r="A180" s="28" t="n"/>
      <x:c r="B180" s="28" t="n"/>
      <x:c r="C180" s="28" t="n"/>
      <x:c r="D180" s="29" t="n"/>
      <x:c r="E180" s="29" t="n"/>
      <x:c r="F180" s="28" t="n"/>
      <x:c r="G180" s="29" t="n"/>
      <x:c r="H180" s="30" t="str">
        <x:f>IF($G180="","",IF($E180="","⚠ NO SOA",IF($E180&gt;$G180,"✗ SOA after appt",IF($E180=$G180,"⚠ Same-day: review times",IF($G180&lt;DATE(2026,10,1),IF(OR($F180="Final 4 days exception",$F180="Unscheduled walk-in exception"),"✓ Exception — review",IF($G180-$E180&lt;2,"⚠ &lt;48h (pre-Oct 1)","✓ Date gap OK")),"✓ Date order OK")))))</x:f>
      </x:c>
      <x:c r="I180" s="28" t="n"/>
      <x:c r="J180" s="28" t="n"/>
      <x:c r="K180" s="28" t="n"/>
    </x:row>
    <x:row r="181">
      <x:c r="A181" s="25" t="n"/>
      <x:c r="B181" s="25" t="n"/>
      <x:c r="C181" s="25" t="n"/>
      <x:c r="D181" s="26" t="n"/>
      <x:c r="E181" s="26" t="n"/>
      <x:c r="F181" s="25" t="n"/>
      <x:c r="G181" s="26" t="n"/>
      <x:c r="H181" s="27" t="str">
        <x:f>IF($G181="","",IF($E181="","⚠ NO SOA",IF($E181&gt;$G181,"✗ SOA after appt",IF($E181=$G181,"⚠ Same-day: review times",IF($G181&lt;DATE(2026,10,1),IF(OR($F181="Final 4 days exception",$F181="Unscheduled walk-in exception"),"✓ Exception — review",IF($G181-$E181&lt;2,"⚠ &lt;48h (pre-Oct 1)","✓ Date gap OK")),"✓ Date order OK")))))</x:f>
      </x:c>
      <x:c r="I181" s="25" t="n"/>
      <x:c r="J181" s="25" t="n"/>
      <x:c r="K181" s="25" t="n"/>
    </x:row>
    <x:row r="182">
      <x:c r="A182" s="28" t="n"/>
      <x:c r="B182" s="28" t="n"/>
      <x:c r="C182" s="28" t="n"/>
      <x:c r="D182" s="29" t="n"/>
      <x:c r="E182" s="29" t="n"/>
      <x:c r="F182" s="28" t="n"/>
      <x:c r="G182" s="29" t="n"/>
      <x:c r="H182" s="30" t="str">
        <x:f>IF($G182="","",IF($E182="","⚠ NO SOA",IF($E182&gt;$G182,"✗ SOA after appt",IF($E182=$G182,"⚠ Same-day: review times",IF($G182&lt;DATE(2026,10,1),IF(OR($F182="Final 4 days exception",$F182="Unscheduled walk-in exception"),"✓ Exception — review",IF($G182-$E182&lt;2,"⚠ &lt;48h (pre-Oct 1)","✓ Date gap OK")),"✓ Date order OK")))))</x:f>
      </x:c>
      <x:c r="I182" s="28" t="n"/>
      <x:c r="J182" s="28" t="n"/>
      <x:c r="K182" s="28" t="n"/>
    </x:row>
    <x:row r="183">
      <x:c r="A183" s="25" t="n"/>
      <x:c r="B183" s="25" t="n"/>
      <x:c r="C183" s="25" t="n"/>
      <x:c r="D183" s="26" t="n"/>
      <x:c r="E183" s="26" t="n"/>
      <x:c r="F183" s="25" t="n"/>
      <x:c r="G183" s="26" t="n"/>
      <x:c r="H183" s="27" t="str">
        <x:f>IF($G183="","",IF($E183="","⚠ NO SOA",IF($E183&gt;$G183,"✗ SOA after appt",IF($E183=$G183,"⚠ Same-day: review times",IF($G183&lt;DATE(2026,10,1),IF(OR($F183="Final 4 days exception",$F183="Unscheduled walk-in exception"),"✓ Exception — review",IF($G183-$E183&lt;2,"⚠ &lt;48h (pre-Oct 1)","✓ Date gap OK")),"✓ Date order OK")))))</x:f>
      </x:c>
      <x:c r="I183" s="25" t="n"/>
      <x:c r="J183" s="25" t="n"/>
      <x:c r="K183" s="25" t="n"/>
    </x:row>
    <x:row r="184">
      <x:c r="A184" s="28" t="n"/>
      <x:c r="B184" s="28" t="n"/>
      <x:c r="C184" s="28" t="n"/>
      <x:c r="D184" s="29" t="n"/>
      <x:c r="E184" s="29" t="n"/>
      <x:c r="F184" s="28" t="n"/>
      <x:c r="G184" s="29" t="n"/>
      <x:c r="H184" s="30" t="str">
        <x:f>IF($G184="","",IF($E184="","⚠ NO SOA",IF($E184&gt;$G184,"✗ SOA after appt",IF($E184=$G184,"⚠ Same-day: review times",IF($G184&lt;DATE(2026,10,1),IF(OR($F184="Final 4 days exception",$F184="Unscheduled walk-in exception"),"✓ Exception — review",IF($G184-$E184&lt;2,"⚠ &lt;48h (pre-Oct 1)","✓ Date gap OK")),"✓ Date order OK")))))</x:f>
      </x:c>
      <x:c r="I184" s="28" t="n"/>
      <x:c r="J184" s="28" t="n"/>
      <x:c r="K184" s="28" t="n"/>
    </x:row>
    <x:row r="185">
      <x:c r="A185" s="25" t="n"/>
      <x:c r="B185" s="25" t="n"/>
      <x:c r="C185" s="25" t="n"/>
      <x:c r="D185" s="26" t="n"/>
      <x:c r="E185" s="26" t="n"/>
      <x:c r="F185" s="25" t="n"/>
      <x:c r="G185" s="26" t="n"/>
      <x:c r="H185" s="27" t="str">
        <x:f>IF($G185="","",IF($E185="","⚠ NO SOA",IF($E185&gt;$G185,"✗ SOA after appt",IF($E185=$G185,"⚠ Same-day: review times",IF($G185&lt;DATE(2026,10,1),IF(OR($F185="Final 4 days exception",$F185="Unscheduled walk-in exception"),"✓ Exception — review",IF($G185-$E185&lt;2,"⚠ &lt;48h (pre-Oct 1)","✓ Date gap OK")),"✓ Date order OK")))))</x:f>
      </x:c>
      <x:c r="I185" s="25" t="n"/>
      <x:c r="J185" s="25" t="n"/>
      <x:c r="K185" s="25" t="n"/>
    </x:row>
    <x:row r="186">
      <x:c r="A186" s="28" t="n"/>
      <x:c r="B186" s="28" t="n"/>
      <x:c r="C186" s="28" t="n"/>
      <x:c r="D186" s="29" t="n"/>
      <x:c r="E186" s="29" t="n"/>
      <x:c r="F186" s="28" t="n"/>
      <x:c r="G186" s="29" t="n"/>
      <x:c r="H186" s="30" t="str">
        <x:f>IF($G186="","",IF($E186="","⚠ NO SOA",IF($E186&gt;$G186,"✗ SOA after appt",IF($E186=$G186,"⚠ Same-day: review times",IF($G186&lt;DATE(2026,10,1),IF(OR($F186="Final 4 days exception",$F186="Unscheduled walk-in exception"),"✓ Exception — review",IF($G186-$E186&lt;2,"⚠ &lt;48h (pre-Oct 1)","✓ Date gap OK")),"✓ Date order OK")))))</x:f>
      </x:c>
      <x:c r="I186" s="28" t="n"/>
      <x:c r="J186" s="28" t="n"/>
      <x:c r="K186" s="28" t="n"/>
    </x:row>
    <x:row r="187">
      <x:c r="A187" s="25" t="n"/>
      <x:c r="B187" s="25" t="n"/>
      <x:c r="C187" s="25" t="n"/>
      <x:c r="D187" s="26" t="n"/>
      <x:c r="E187" s="26" t="n"/>
      <x:c r="F187" s="25" t="n"/>
      <x:c r="G187" s="26" t="n"/>
      <x:c r="H187" s="27" t="str">
        <x:f>IF($G187="","",IF($E187="","⚠ NO SOA",IF($E187&gt;$G187,"✗ SOA after appt",IF($E187=$G187,"⚠ Same-day: review times",IF($G187&lt;DATE(2026,10,1),IF(OR($F187="Final 4 days exception",$F187="Unscheduled walk-in exception"),"✓ Exception — review",IF($G187-$E187&lt;2,"⚠ &lt;48h (pre-Oct 1)","✓ Date gap OK")),"✓ Date order OK")))))</x:f>
      </x:c>
      <x:c r="I187" s="25" t="n"/>
      <x:c r="J187" s="25" t="n"/>
      <x:c r="K187" s="25" t="n"/>
    </x:row>
    <x:row r="188">
      <x:c r="A188" s="28" t="n"/>
      <x:c r="B188" s="28" t="n"/>
      <x:c r="C188" s="28" t="n"/>
      <x:c r="D188" s="29" t="n"/>
      <x:c r="E188" s="29" t="n"/>
      <x:c r="F188" s="28" t="n"/>
      <x:c r="G188" s="29" t="n"/>
      <x:c r="H188" s="30" t="str">
        <x:f>IF($G188="","",IF($E188="","⚠ NO SOA",IF($E188&gt;$G188,"✗ SOA after appt",IF($E188=$G188,"⚠ Same-day: review times",IF($G188&lt;DATE(2026,10,1),IF(OR($F188="Final 4 days exception",$F188="Unscheduled walk-in exception"),"✓ Exception — review",IF($G188-$E188&lt;2,"⚠ &lt;48h (pre-Oct 1)","✓ Date gap OK")),"✓ Date order OK")))))</x:f>
      </x:c>
      <x:c r="I188" s="28" t="n"/>
      <x:c r="J188" s="28" t="n"/>
      <x:c r="K188" s="28" t="n"/>
    </x:row>
    <x:row r="189">
      <x:c r="A189" s="25" t="n"/>
      <x:c r="B189" s="25" t="n"/>
      <x:c r="C189" s="25" t="n"/>
      <x:c r="D189" s="26" t="n"/>
      <x:c r="E189" s="26" t="n"/>
      <x:c r="F189" s="25" t="n"/>
      <x:c r="G189" s="26" t="n"/>
      <x:c r="H189" s="27" t="str">
        <x:f>IF($G189="","",IF($E189="","⚠ NO SOA",IF($E189&gt;$G189,"✗ SOA after appt",IF($E189=$G189,"⚠ Same-day: review times",IF($G189&lt;DATE(2026,10,1),IF(OR($F189="Final 4 days exception",$F189="Unscheduled walk-in exception"),"✓ Exception — review",IF($G189-$E189&lt;2,"⚠ &lt;48h (pre-Oct 1)","✓ Date gap OK")),"✓ Date order OK")))))</x:f>
      </x:c>
      <x:c r="I189" s="25" t="n"/>
      <x:c r="J189" s="25" t="n"/>
      <x:c r="K189" s="25" t="n"/>
    </x:row>
    <x:row r="190">
      <x:c r="A190" s="28" t="n"/>
      <x:c r="B190" s="28" t="n"/>
      <x:c r="C190" s="28" t="n"/>
      <x:c r="D190" s="29" t="n"/>
      <x:c r="E190" s="29" t="n"/>
      <x:c r="F190" s="28" t="n"/>
      <x:c r="G190" s="29" t="n"/>
      <x:c r="H190" s="30" t="str">
        <x:f>IF($G190="","",IF($E190="","⚠ NO SOA",IF($E190&gt;$G190,"✗ SOA after appt",IF($E190=$G190,"⚠ Same-day: review times",IF($G190&lt;DATE(2026,10,1),IF(OR($F190="Final 4 days exception",$F190="Unscheduled walk-in exception"),"✓ Exception — review",IF($G190-$E190&lt;2,"⚠ &lt;48h (pre-Oct 1)","✓ Date gap OK")),"✓ Date order OK")))))</x:f>
      </x:c>
      <x:c r="I190" s="28" t="n"/>
      <x:c r="J190" s="28" t="n"/>
      <x:c r="K190" s="28" t="n"/>
    </x:row>
    <x:row r="191">
      <x:c r="A191" s="25" t="n"/>
      <x:c r="B191" s="25" t="n"/>
      <x:c r="C191" s="25" t="n"/>
      <x:c r="D191" s="26" t="n"/>
      <x:c r="E191" s="26" t="n"/>
      <x:c r="F191" s="25" t="n"/>
      <x:c r="G191" s="26" t="n"/>
      <x:c r="H191" s="27" t="str">
        <x:f>IF($G191="","",IF($E191="","⚠ NO SOA",IF($E191&gt;$G191,"✗ SOA after appt",IF($E191=$G191,"⚠ Same-day: review times",IF($G191&lt;DATE(2026,10,1),IF(OR($F191="Final 4 days exception",$F191="Unscheduled walk-in exception"),"✓ Exception — review",IF($G191-$E191&lt;2,"⚠ &lt;48h (pre-Oct 1)","✓ Date gap OK")),"✓ Date order OK")))))</x:f>
      </x:c>
      <x:c r="I191" s="25" t="n"/>
      <x:c r="J191" s="25" t="n"/>
      <x:c r="K191" s="25" t="n"/>
    </x:row>
    <x:row r="192">
      <x:c r="A192" s="28" t="n"/>
      <x:c r="B192" s="28" t="n"/>
      <x:c r="C192" s="28" t="n"/>
      <x:c r="D192" s="29" t="n"/>
      <x:c r="E192" s="29" t="n"/>
      <x:c r="F192" s="28" t="n"/>
      <x:c r="G192" s="29" t="n"/>
      <x:c r="H192" s="30" t="str">
        <x:f>IF($G192="","",IF($E192="","⚠ NO SOA",IF($E192&gt;$G192,"✗ SOA after appt",IF($E192=$G192,"⚠ Same-day: review times",IF($G192&lt;DATE(2026,10,1),IF(OR($F192="Final 4 days exception",$F192="Unscheduled walk-in exception"),"✓ Exception — review",IF($G192-$E192&lt;2,"⚠ &lt;48h (pre-Oct 1)","✓ Date gap OK")),"✓ Date order OK")))))</x:f>
      </x:c>
      <x:c r="I192" s="28" t="n"/>
      <x:c r="J192" s="28" t="n"/>
      <x:c r="K192" s="28" t="n"/>
    </x:row>
    <x:row r="193">
      <x:c r="A193" s="25" t="n"/>
      <x:c r="B193" s="25" t="n"/>
      <x:c r="C193" s="25" t="n"/>
      <x:c r="D193" s="26" t="n"/>
      <x:c r="E193" s="26" t="n"/>
      <x:c r="F193" s="25" t="n"/>
      <x:c r="G193" s="26" t="n"/>
      <x:c r="H193" s="27" t="str">
        <x:f>IF($G193="","",IF($E193="","⚠ NO SOA",IF($E193&gt;$G193,"✗ SOA after appt",IF($E193=$G193,"⚠ Same-day: review times",IF($G193&lt;DATE(2026,10,1),IF(OR($F193="Final 4 days exception",$F193="Unscheduled walk-in exception"),"✓ Exception — review",IF($G193-$E193&lt;2,"⚠ &lt;48h (pre-Oct 1)","✓ Date gap OK")),"✓ Date order OK")))))</x:f>
      </x:c>
      <x:c r="I193" s="25" t="n"/>
      <x:c r="J193" s="25" t="n"/>
      <x:c r="K193" s="25" t="n"/>
    </x:row>
    <x:row r="194">
      <x:c r="A194" s="28" t="n"/>
      <x:c r="B194" s="28" t="n"/>
      <x:c r="C194" s="28" t="n"/>
      <x:c r="D194" s="29" t="n"/>
      <x:c r="E194" s="29" t="n"/>
      <x:c r="F194" s="28" t="n"/>
      <x:c r="G194" s="29" t="n"/>
      <x:c r="H194" s="30" t="str">
        <x:f>IF($G194="","",IF($E194="","⚠ NO SOA",IF($E194&gt;$G194,"✗ SOA after appt",IF($E194=$G194,"⚠ Same-day: review times",IF($G194&lt;DATE(2026,10,1),IF(OR($F194="Final 4 days exception",$F194="Unscheduled walk-in exception"),"✓ Exception — review",IF($G194-$E194&lt;2,"⚠ &lt;48h (pre-Oct 1)","✓ Date gap OK")),"✓ Date order OK")))))</x:f>
      </x:c>
      <x:c r="I194" s="28" t="n"/>
      <x:c r="J194" s="28" t="n"/>
      <x:c r="K194" s="28" t="n"/>
    </x:row>
    <x:row r="195">
      <x:c r="A195" s="25" t="n"/>
      <x:c r="B195" s="25" t="n"/>
      <x:c r="C195" s="25" t="n"/>
      <x:c r="D195" s="26" t="n"/>
      <x:c r="E195" s="26" t="n"/>
      <x:c r="F195" s="25" t="n"/>
      <x:c r="G195" s="26" t="n"/>
      <x:c r="H195" s="27" t="str">
        <x:f>IF($G195="","",IF($E195="","⚠ NO SOA",IF($E195&gt;$G195,"✗ SOA after appt",IF($E195=$G195,"⚠ Same-day: review times",IF($G195&lt;DATE(2026,10,1),IF(OR($F195="Final 4 days exception",$F195="Unscheduled walk-in exception"),"✓ Exception — review",IF($G195-$E195&lt;2,"⚠ &lt;48h (pre-Oct 1)","✓ Date gap OK")),"✓ Date order OK")))))</x:f>
      </x:c>
      <x:c r="I195" s="25" t="n"/>
      <x:c r="J195" s="25" t="n"/>
      <x:c r="K195" s="25" t="n"/>
    </x:row>
    <x:row r="196">
      <x:c r="A196" s="28" t="n"/>
      <x:c r="B196" s="28" t="n"/>
      <x:c r="C196" s="28" t="n"/>
      <x:c r="D196" s="29" t="n"/>
      <x:c r="E196" s="29" t="n"/>
      <x:c r="F196" s="28" t="n"/>
      <x:c r="G196" s="29" t="n"/>
      <x:c r="H196" s="30" t="str">
        <x:f>IF($G196="","",IF($E196="","⚠ NO SOA",IF($E196&gt;$G196,"✗ SOA after appt",IF($E196=$G196,"⚠ Same-day: review times",IF($G196&lt;DATE(2026,10,1),IF(OR($F196="Final 4 days exception",$F196="Unscheduled walk-in exception"),"✓ Exception — review",IF($G196-$E196&lt;2,"⚠ &lt;48h (pre-Oct 1)","✓ Date gap OK")),"✓ Date order OK")))))</x:f>
      </x:c>
      <x:c r="I196" s="28" t="n"/>
      <x:c r="J196" s="28" t="n"/>
      <x:c r="K196" s="28" t="n"/>
    </x:row>
    <x:row r="197">
      <x:c r="A197" s="25" t="n"/>
      <x:c r="B197" s="25" t="n"/>
      <x:c r="C197" s="25" t="n"/>
      <x:c r="D197" s="26" t="n"/>
      <x:c r="E197" s="26" t="n"/>
      <x:c r="F197" s="25" t="n"/>
      <x:c r="G197" s="26" t="n"/>
      <x:c r="H197" s="27" t="str">
        <x:f>IF($G197="","",IF($E197="","⚠ NO SOA",IF($E197&gt;$G197,"✗ SOA after appt",IF($E197=$G197,"⚠ Same-day: review times",IF($G197&lt;DATE(2026,10,1),IF(OR($F197="Final 4 days exception",$F197="Unscheduled walk-in exception"),"✓ Exception — review",IF($G197-$E197&lt;2,"⚠ &lt;48h (pre-Oct 1)","✓ Date gap OK")),"✓ Date order OK")))))</x:f>
      </x:c>
      <x:c r="I197" s="25" t="n"/>
      <x:c r="J197" s="25" t="n"/>
      <x:c r="K197" s="25" t="n"/>
    </x:row>
    <x:row r="198">
      <x:c r="A198" s="28" t="n"/>
      <x:c r="B198" s="28" t="n"/>
      <x:c r="C198" s="28" t="n"/>
      <x:c r="D198" s="29" t="n"/>
      <x:c r="E198" s="29" t="n"/>
      <x:c r="F198" s="28" t="n"/>
      <x:c r="G198" s="29" t="n"/>
      <x:c r="H198" s="30" t="str">
        <x:f>IF($G198="","",IF($E198="","⚠ NO SOA",IF($E198&gt;$G198,"✗ SOA after appt",IF($E198=$G198,"⚠ Same-day: review times",IF($G198&lt;DATE(2026,10,1),IF(OR($F198="Final 4 days exception",$F198="Unscheduled walk-in exception"),"✓ Exception — review",IF($G198-$E198&lt;2,"⚠ &lt;48h (pre-Oct 1)","✓ Date gap OK")),"✓ Date order OK")))))</x:f>
      </x:c>
      <x:c r="I198" s="28" t="n"/>
      <x:c r="J198" s="28" t="n"/>
      <x:c r="K198" s="28" t="n"/>
    </x:row>
    <x:row r="199">
      <x:c r="A199" s="25" t="n"/>
      <x:c r="B199" s="25" t="n"/>
      <x:c r="C199" s="25" t="n"/>
      <x:c r="D199" s="26" t="n"/>
      <x:c r="E199" s="26" t="n"/>
      <x:c r="F199" s="25" t="n"/>
      <x:c r="G199" s="26" t="n"/>
      <x:c r="H199" s="27" t="str">
        <x:f>IF($G199="","",IF($E199="","⚠ NO SOA",IF($E199&gt;$G199,"✗ SOA after appt",IF($E199=$G199,"⚠ Same-day: review times",IF($G199&lt;DATE(2026,10,1),IF(OR($F199="Final 4 days exception",$F199="Unscheduled walk-in exception"),"✓ Exception — review",IF($G199-$E199&lt;2,"⚠ &lt;48h (pre-Oct 1)","✓ Date gap OK")),"✓ Date order OK")))))</x:f>
      </x:c>
      <x:c r="I199" s="25" t="n"/>
      <x:c r="J199" s="25" t="n"/>
      <x:c r="K199" s="25" t="n"/>
    </x:row>
    <x:row r="200">
      <x:c r="A200" s="28" t="n"/>
      <x:c r="B200" s="28" t="n"/>
      <x:c r="C200" s="28" t="n"/>
      <x:c r="D200" s="29" t="n"/>
      <x:c r="E200" s="29" t="n"/>
      <x:c r="F200" s="28" t="n"/>
      <x:c r="G200" s="29" t="n"/>
      <x:c r="H200" s="30" t="str">
        <x:f>IF($G200="","",IF($E200="","⚠ NO SOA",IF($E200&gt;$G200,"✗ SOA after appt",IF($E200=$G200,"⚠ Same-day: review times",IF($G200&lt;DATE(2026,10,1),IF(OR($F200="Final 4 days exception",$F200="Unscheduled walk-in exception"),"✓ Exception — review",IF($G200-$E200&lt;2,"⚠ &lt;48h (pre-Oct 1)","✓ Date gap OK")),"✓ Date order OK")))))</x:f>
      </x:c>
      <x:c r="I200" s="28" t="n"/>
      <x:c r="J200" s="28" t="n"/>
      <x:c r="K200" s="28" t="n"/>
    </x:row>
    <x:row r="201">
      <x:c r="A201" s="25" t="n"/>
      <x:c r="B201" s="25" t="n"/>
      <x:c r="C201" s="25" t="n"/>
      <x:c r="D201" s="26" t="n"/>
      <x:c r="E201" s="26" t="n"/>
      <x:c r="F201" s="25" t="n"/>
      <x:c r="G201" s="26" t="n"/>
      <x:c r="H201" s="27" t="str">
        <x:f>IF($G201="","",IF($E201="","⚠ NO SOA",IF($E201&gt;$G201,"✗ SOA after appt",IF($E201=$G201,"⚠ Same-day: review times",IF($G201&lt;DATE(2026,10,1),IF(OR($F201="Final 4 days exception",$F201="Unscheduled walk-in exception"),"✓ Exception — review",IF($G201-$E201&lt;2,"⚠ &lt;48h (pre-Oct 1)","✓ Date gap OK")),"✓ Date order OK")))))</x:f>
      </x:c>
      <x:c r="I201" s="25" t="n"/>
      <x:c r="J201" s="25" t="n"/>
      <x:c r="K201" s="25" t="n"/>
    </x:row>
    <x:row r="202">
      <x:c r="A202" s="28" t="n"/>
      <x:c r="B202" s="28" t="n"/>
      <x:c r="C202" s="28" t="n"/>
      <x:c r="D202" s="29" t="n"/>
      <x:c r="E202" s="29" t="n"/>
      <x:c r="F202" s="28" t="n"/>
      <x:c r="G202" s="29" t="n"/>
      <x:c r="H202" s="30" t="str">
        <x:f>IF($G202="","",IF($E202="","⚠ NO SOA",IF($E202&gt;$G202,"✗ SOA after appt",IF($E202=$G202,"⚠ Same-day: review times",IF($G202&lt;DATE(2026,10,1),IF(OR($F202="Final 4 days exception",$F202="Unscheduled walk-in exception"),"✓ Exception — review",IF($G202-$E202&lt;2,"⚠ &lt;48h (pre-Oct 1)","✓ Date gap OK")),"✓ Date order OK")))))</x:f>
      </x:c>
      <x:c r="I202" s="28" t="n"/>
      <x:c r="J202" s="28" t="n"/>
      <x:c r="K202" s="28" t="n"/>
    </x:row>
    <x:row r="203">
      <x:c r="A203" s="25" t="n"/>
      <x:c r="B203" s="25" t="n"/>
      <x:c r="C203" s="25" t="n"/>
      <x:c r="D203" s="26" t="n"/>
      <x:c r="E203" s="26" t="n"/>
      <x:c r="F203" s="25" t="n"/>
      <x:c r="G203" s="26" t="n"/>
      <x:c r="H203" s="27" t="str">
        <x:f>IF($G203="","",IF($E203="","⚠ NO SOA",IF($E203&gt;$G203,"✗ SOA after appt",IF($E203=$G203,"⚠ Same-day: review times",IF($G203&lt;DATE(2026,10,1),IF(OR($F203="Final 4 days exception",$F203="Unscheduled walk-in exception"),"✓ Exception — review",IF($G203-$E203&lt;2,"⚠ &lt;48h (pre-Oct 1)","✓ Date gap OK")),"✓ Date order OK")))))</x:f>
      </x:c>
      <x:c r="I203" s="25" t="n"/>
      <x:c r="J203" s="25" t="n"/>
      <x:c r="K203" s="25" t="n"/>
    </x:row>
    <x:row r="204">
      <x:c r="A204" s="28" t="n"/>
      <x:c r="B204" s="28" t="n"/>
      <x:c r="C204" s="28" t="n"/>
      <x:c r="D204" s="29" t="n"/>
      <x:c r="E204" s="29" t="n"/>
      <x:c r="F204" s="28" t="n"/>
      <x:c r="G204" s="29" t="n"/>
      <x:c r="H204" s="30" t="str">
        <x:f>IF($G204="","",IF($E204="","⚠ NO SOA",IF($E204&gt;$G204,"✗ SOA after appt",IF($E204=$G204,"⚠ Same-day: review times",IF($G204&lt;DATE(2026,10,1),IF(OR($F204="Final 4 days exception",$F204="Unscheduled walk-in exception"),"✓ Exception — review",IF($G204-$E204&lt;2,"⚠ &lt;48h (pre-Oct 1)","✓ Date gap OK")),"✓ Date order OK")))))</x:f>
      </x:c>
      <x:c r="I204" s="28" t="n"/>
      <x:c r="J204" s="28" t="n"/>
      <x:c r="K204" s="28" t="n"/>
    </x:row>
    <x:row r="205">
      <x:c r="A205" s="25" t="n"/>
      <x:c r="B205" s="25" t="n"/>
      <x:c r="C205" s="25" t="n"/>
      <x:c r="D205" s="26" t="n"/>
      <x:c r="E205" s="26" t="n"/>
      <x:c r="F205" s="25" t="n"/>
      <x:c r="G205" s="26" t="n"/>
      <x:c r="H205" s="27" t="str">
        <x:f>IF($G205="","",IF($E205="","⚠ NO SOA",IF($E205&gt;$G205,"✗ SOA after appt",IF($E205=$G205,"⚠ Same-day: review times",IF($G205&lt;DATE(2026,10,1),IF(OR($F205="Final 4 days exception",$F205="Unscheduled walk-in exception"),"✓ Exception — review",IF($G205-$E205&lt;2,"⚠ &lt;48h (pre-Oct 1)","✓ Date gap OK")),"✓ Date order OK")))))</x:f>
      </x:c>
      <x:c r="I205" s="25" t="n"/>
      <x:c r="J205" s="25" t="n"/>
      <x:c r="K205" s="25" t="n"/>
    </x:row>
    <x:row r="206">
      <x:c r="A206" s="28" t="n"/>
      <x:c r="B206" s="28" t="n"/>
      <x:c r="C206" s="28" t="n"/>
      <x:c r="D206" s="29" t="n"/>
      <x:c r="E206" s="29" t="n"/>
      <x:c r="F206" s="28" t="n"/>
      <x:c r="G206" s="29" t="n"/>
      <x:c r="H206" s="30" t="str">
        <x:f>IF($G206="","",IF($E206="","⚠ NO SOA",IF($E206&gt;$G206,"✗ SOA after appt",IF($E206=$G206,"⚠ Same-day: review times",IF($G206&lt;DATE(2026,10,1),IF(OR($F206="Final 4 days exception",$F206="Unscheduled walk-in exception"),"✓ Exception — review",IF($G206-$E206&lt;2,"⚠ &lt;48h (pre-Oct 1)","✓ Date gap OK")),"✓ Date order OK")))))</x:f>
      </x:c>
      <x:c r="I206" s="28" t="n"/>
      <x:c r="J206" s="28" t="n"/>
      <x:c r="K206" s="28" t="n"/>
    </x:row>
    <x:row r="207">
      <x:c r="A207" s="25" t="n"/>
      <x:c r="B207" s="25" t="n"/>
      <x:c r="C207" s="25" t="n"/>
      <x:c r="D207" s="26" t="n"/>
      <x:c r="E207" s="26" t="n"/>
      <x:c r="F207" s="25" t="n"/>
      <x:c r="G207" s="26" t="n"/>
      <x:c r="H207" s="27" t="str">
        <x:f>IF($G207="","",IF($E207="","⚠ NO SOA",IF($E207&gt;$G207,"✗ SOA after appt",IF($E207=$G207,"⚠ Same-day: review times",IF($G207&lt;DATE(2026,10,1),IF(OR($F207="Final 4 days exception",$F207="Unscheduled walk-in exception"),"✓ Exception — review",IF($G207-$E207&lt;2,"⚠ &lt;48h (pre-Oct 1)","✓ Date gap OK")),"✓ Date order OK")))))</x:f>
      </x:c>
      <x:c r="I207" s="25" t="n"/>
      <x:c r="J207" s="25" t="n"/>
      <x:c r="K207" s="25" t="n"/>
    </x:row>
    <x:row r="208">
      <x:c r="A208" s="28" t="n"/>
      <x:c r="B208" s="28" t="n"/>
      <x:c r="C208" s="28" t="n"/>
      <x:c r="D208" s="29" t="n"/>
      <x:c r="E208" s="29" t="n"/>
      <x:c r="F208" s="28" t="n"/>
      <x:c r="G208" s="29" t="n"/>
      <x:c r="H208" s="30" t="str">
        <x:f>IF($G208="","",IF($E208="","⚠ NO SOA",IF($E208&gt;$G208,"✗ SOA after appt",IF($E208=$G208,"⚠ Same-day: review times",IF($G208&lt;DATE(2026,10,1),IF(OR($F208="Final 4 days exception",$F208="Unscheduled walk-in exception"),"✓ Exception — review",IF($G208-$E208&lt;2,"⚠ &lt;48h (pre-Oct 1)","✓ Date gap OK")),"✓ Date order OK")))))</x:f>
      </x:c>
      <x:c r="I208" s="28" t="n"/>
      <x:c r="J208" s="28" t="n"/>
      <x:c r="K208" s="28" t="n"/>
    </x:row>
    <x:row r="209">
      <x:c r="H209" t="str">
        <x:f>IF($G209="","",IF($E209="","⚠ NO SOA",IF($E209&gt;$G209,"✗ SOA after appt",IF($E209=$G209,"⚠ Same-day: review times",IF($G209&lt;DATE(2026,10,1),IF(OR($F209="Final 4 days exception",$F209="Unscheduled walk-in exception"),"✓ Exception — review",IF($G209-$E209&lt;2,"⚠ &lt;48h (pre-Oct 1)","✓ Date gap OK")),"✓ Date order OK")))))</x:f>
      </x:c>
    </x:row>
    <x:row r="210">
      <x:c r="H210" t="str">
        <x:f>IF($G210="","",IF($E210="","⚠ NO SOA",IF($E210&gt;$G210,"✗ SOA after appt",IF($E210=$G210,"⚠ Same-day: review times",IF($G210&lt;DATE(2026,10,1),IF(OR($F210="Final 4 days exception",$F210="Unscheduled walk-in exception"),"✓ Exception — review",IF($G210-$E210&lt;2,"⚠ &lt;48h (pre-Oct 1)","✓ Date gap OK")),"✓ Date order OK")))))</x:f>
      </x:c>
    </x:row>
    <x:row r="211">
      <x:c r="H211" t="str">
        <x:f>IF($G211="","",IF($E211="","⚠ NO SOA",IF($E211&gt;$G211,"✗ SOA after appt",IF($E211=$G211,"⚠ Same-day: review times",IF($G211&lt;DATE(2026,10,1),IF(OR($F211="Final 4 days exception",$F211="Unscheduled walk-in exception"),"✓ Exception — review",IF($G211-$E211&lt;2,"⚠ &lt;48h (pre-Oct 1)","✓ Date gap OK")),"✓ Date order OK")))))</x:f>
      </x:c>
    </x:row>
    <x:row r="212">
      <x:c r="H212" t="str">
        <x:f>IF($G212="","",IF($E212="","⚠ NO SOA",IF($E212&gt;$G212,"✗ SOA after appt",IF($E212=$G212,"⚠ Same-day: review times",IF($G212&lt;DATE(2026,10,1),IF(OR($F212="Final 4 days exception",$F212="Unscheduled walk-in exception"),"✓ Exception — review",IF($G212-$E212&lt;2,"⚠ &lt;48h (pre-Oct 1)","✓ Date gap OK")),"✓ Date order OK")))))</x:f>
      </x:c>
    </x:row>
    <x:row r="213">
      <x:c r="H213" t="str">
        <x:f>IF($G213="","",IF($E213="","⚠ NO SOA",IF($E213&gt;$G213,"✗ SOA after appt",IF($E213=$G213,"⚠ Same-day: review times",IF($G213&lt;DATE(2026,10,1),IF(OR($F213="Final 4 days exception",$F213="Unscheduled walk-in exception"),"✓ Exception — review",IF($G213-$E213&lt;2,"⚠ &lt;48h (pre-Oct 1)","✓ Date gap OK")),"✓ Date order OK")))))</x:f>
      </x:c>
    </x:row>
    <x:row r="214">
      <x:c r="H214" t="str">
        <x:f>IF($G214="","",IF($E214="","⚠ NO SOA",IF($E214&gt;$G214,"✗ SOA after appt",IF($E214=$G214,"⚠ Same-day: review times",IF($G214&lt;DATE(2026,10,1),IF(OR($F214="Final 4 days exception",$F214="Unscheduled walk-in exception"),"✓ Exception — review",IF($G214-$E214&lt;2,"⚠ &lt;48h (pre-Oct 1)","✓ Date gap OK")),"✓ Date order OK")))))</x:f>
      </x:c>
    </x:row>
    <x:row r="215">
      <x:c r="H215" t="str">
        <x:f>IF($G215="","",IF($E215="","⚠ NO SOA",IF($E215&gt;$G215,"✗ SOA after appt",IF($E215=$G215,"⚠ Same-day: review times",IF($G215&lt;DATE(2026,10,1),IF(OR($F215="Final 4 days exception",$F215="Unscheduled walk-in exception"),"✓ Exception — review",IF($G215-$E215&lt;2,"⚠ &lt;48h (pre-Oct 1)","✓ Date gap OK")),"✓ Date order OK")))))</x:f>
      </x:c>
    </x:row>
    <x:row r="216">
      <x:c r="H216" t="str">
        <x:f>IF($G216="","",IF($E216="","⚠ NO SOA",IF($E216&gt;$G216,"✗ SOA after appt",IF($E216=$G216,"⚠ Same-day: review times",IF($G216&lt;DATE(2026,10,1),IF(OR($F216="Final 4 days exception",$F216="Unscheduled walk-in exception"),"✓ Exception — review",IF($G216-$E216&lt;2,"⚠ &lt;48h (pre-Oct 1)","✓ Date gap OK")),"✓ Date order OK")))))</x:f>
      </x:c>
    </x:row>
    <x:row r="217">
      <x:c r="H217" t="str">
        <x:f>IF($G217="","",IF($E217="","⚠ NO SOA",IF($E217&gt;$G217,"✗ SOA after appt",IF($E217=$G217,"⚠ Same-day: review times",IF($G217&lt;DATE(2026,10,1),IF(OR($F217="Final 4 days exception",$F217="Unscheduled walk-in exception"),"✓ Exception — review",IF($G217-$E217&lt;2,"⚠ &lt;48h (pre-Oct 1)","✓ Date gap OK")),"✓ Date order OK")))))</x:f>
      </x:c>
    </x:row>
    <x:row r="218">
      <x:c r="H218" t="str">
        <x:f>IF($G218="","",IF($E218="","⚠ NO SOA",IF($E218&gt;$G218,"✗ SOA after appt",IF($E218=$G218,"⚠ Same-day: review times",IF($G218&lt;DATE(2026,10,1),IF(OR($F218="Final 4 days exception",$F218="Unscheduled walk-in exception"),"✓ Exception — review",IF($G218-$E218&lt;2,"⚠ &lt;48h (pre-Oct 1)","✓ Date gap OK")),"✓ Date order OK")))))</x:f>
      </x:c>
    </x:row>
    <x:row r="219">
      <x:c r="H219" t="str">
        <x:f>IF($G219="","",IF($E219="","⚠ NO SOA",IF($E219&gt;$G219,"✗ SOA after appt",IF($E219=$G219,"⚠ Same-day: review times",IF($G219&lt;DATE(2026,10,1),IF(OR($F219="Final 4 days exception",$F219="Unscheduled walk-in exception"),"✓ Exception — review",IF($G219-$E219&lt;2,"⚠ &lt;48h (pre-Oct 1)","✓ Date gap OK")),"✓ Date order OK")))))</x:f>
      </x:c>
    </x:row>
    <x:row r="220">
      <x:c r="H220" t="str">
        <x:f>IF($G220="","",IF($E220="","⚠ NO SOA",IF($E220&gt;$G220,"✗ SOA after appt",IF($E220=$G220,"⚠ Same-day: review times",IF($G220&lt;DATE(2026,10,1),IF(OR($F220="Final 4 days exception",$F220="Unscheduled walk-in exception"),"✓ Exception — review",IF($G220-$E220&lt;2,"⚠ &lt;48h (pre-Oct 1)","✓ Date gap OK")),"✓ Date order OK")))))</x:f>
      </x:c>
    </x:row>
    <x:row r="221">
      <x:c r="H221" t="str">
        <x:f>IF($G221="","",IF($E221="","⚠ NO SOA",IF($E221&gt;$G221,"✗ SOA after appt",IF($E221=$G221,"⚠ Same-day: review times",IF($G221&lt;DATE(2026,10,1),IF(OR($F221="Final 4 days exception",$F221="Unscheduled walk-in exception"),"✓ Exception — review",IF($G221-$E221&lt;2,"⚠ &lt;48h (pre-Oct 1)","✓ Date gap OK")),"✓ Date order OK")))))</x:f>
      </x:c>
    </x:row>
    <x:row r="222">
      <x:c r="H222" t="str">
        <x:f>IF($G222="","",IF($E222="","⚠ NO SOA",IF($E222&gt;$G222,"✗ SOA after appt",IF($E222=$G222,"⚠ Same-day: review times",IF($G222&lt;DATE(2026,10,1),IF(OR($F222="Final 4 days exception",$F222="Unscheduled walk-in exception"),"✓ Exception — review",IF($G222-$E222&lt;2,"⚠ &lt;48h (pre-Oct 1)","✓ Date gap OK")),"✓ Date order OK")))))</x:f>
      </x:c>
    </x:row>
    <x:row r="223">
      <x:c r="H223" t="str">
        <x:f>IF($G223="","",IF($E223="","⚠ NO SOA",IF($E223&gt;$G223,"✗ SOA after appt",IF($E223=$G223,"⚠ Same-day: review times",IF($G223&lt;DATE(2026,10,1),IF(OR($F223="Final 4 days exception",$F223="Unscheduled walk-in exception"),"✓ Exception — review",IF($G223-$E223&lt;2,"⚠ &lt;48h (pre-Oct 1)","✓ Date gap OK")),"✓ Date order OK")))))</x:f>
      </x:c>
    </x:row>
    <x:row r="224">
      <x:c r="H224" t="str">
        <x:f>IF($G224="","",IF($E224="","⚠ NO SOA",IF($E224&gt;$G224,"✗ SOA after appt",IF($E224=$G224,"⚠ Same-day: review times",IF($G224&lt;DATE(2026,10,1),IF(OR($F224="Final 4 days exception",$F224="Unscheduled walk-in exception"),"✓ Exception — review",IF($G224-$E224&lt;2,"⚠ &lt;48h (pre-Oct 1)","✓ Date gap OK")),"✓ Date order OK")))))</x:f>
      </x:c>
    </x:row>
    <x:row r="225">
      <x:c r="H225" t="str">
        <x:f>IF($G225="","",IF($E225="","⚠ NO SOA",IF($E225&gt;$G225,"✗ SOA after appt",IF($E225=$G225,"⚠ Same-day: review times",IF($G225&lt;DATE(2026,10,1),IF(OR($F225="Final 4 days exception",$F225="Unscheduled walk-in exception"),"✓ Exception — review",IF($G225-$E225&lt;2,"⚠ &lt;48h (pre-Oct 1)","✓ Date gap OK")),"✓ Date order OK")))))</x:f>
      </x:c>
    </x:row>
    <x:row r="226">
      <x:c r="H226" t="str">
        <x:f>IF($G226="","",IF($E226="","⚠ NO SOA",IF($E226&gt;$G226,"✗ SOA after appt",IF($E226=$G226,"⚠ Same-day: review times",IF($G226&lt;DATE(2026,10,1),IF(OR($F226="Final 4 days exception",$F226="Unscheduled walk-in exception"),"✓ Exception — review",IF($G226-$E226&lt;2,"⚠ &lt;48h (pre-Oct 1)","✓ Date gap OK")),"✓ Date order OK")))))</x:f>
      </x:c>
    </x:row>
    <x:row r="227">
      <x:c r="H227" t="str">
        <x:f>IF($G227="","",IF($E227="","⚠ NO SOA",IF($E227&gt;$G227,"✗ SOA after appt",IF($E227=$G227,"⚠ Same-day: review times",IF($G227&lt;DATE(2026,10,1),IF(OR($F227="Final 4 days exception",$F227="Unscheduled walk-in exception"),"✓ Exception — review",IF($G227-$E227&lt;2,"⚠ &lt;48h (pre-Oct 1)","✓ Date gap OK")),"✓ Date order OK")))))</x:f>
      </x:c>
    </x:row>
    <x:row r="228">
      <x:c r="H228" t="str">
        <x:f>IF($G228="","",IF($E228="","⚠ NO SOA",IF($E228&gt;$G228,"✗ SOA after appt",IF($E228=$G228,"⚠ Same-day: review times",IF($G228&lt;DATE(2026,10,1),IF(OR($F228="Final 4 days exception",$F228="Unscheduled walk-in exception"),"✓ Exception — review",IF($G228-$E228&lt;2,"⚠ &lt;48h (pre-Oct 1)","✓ Date gap OK")),"✓ Date order OK")))))</x:f>
      </x:c>
    </x:row>
    <x:row r="229">
      <x:c r="H229" t="str">
        <x:f>IF($G229="","",IF($E229="","⚠ NO SOA",IF($E229&gt;$G229,"✗ SOA after appt",IF($E229=$G229,"⚠ Same-day: review times",IF($G229&lt;DATE(2026,10,1),IF(OR($F229="Final 4 days exception",$F229="Unscheduled walk-in exception"),"✓ Exception — review",IF($G229-$E229&lt;2,"⚠ &lt;48h (pre-Oct 1)","✓ Date gap OK")),"✓ Date order OK")))))</x:f>
      </x:c>
    </x:row>
    <x:row r="230">
      <x:c r="H230" t="str">
        <x:f>IF($G230="","",IF($E230="","⚠ NO SOA",IF($E230&gt;$G230,"✗ SOA after appt",IF($E230=$G230,"⚠ Same-day: review times",IF($G230&lt;DATE(2026,10,1),IF(OR($F230="Final 4 days exception",$F230="Unscheduled walk-in exception"),"✓ Exception — review",IF($G230-$E230&lt;2,"⚠ &lt;48h (pre-Oct 1)","✓ Date gap OK")),"✓ Date order OK")))))</x:f>
      </x:c>
    </x:row>
    <x:row r="231">
      <x:c r="H231" t="str">
        <x:f>IF($G231="","",IF($E231="","⚠ NO SOA",IF($E231&gt;$G231,"✗ SOA after appt",IF($E231=$G231,"⚠ Same-day: review times",IF($G231&lt;DATE(2026,10,1),IF(OR($F231="Final 4 days exception",$F231="Unscheduled walk-in exception"),"✓ Exception — review",IF($G231-$E231&lt;2,"⚠ &lt;48h (pre-Oct 1)","✓ Date gap OK")),"✓ Date order OK")))))</x:f>
      </x:c>
    </x:row>
    <x:row r="232">
      <x:c r="H232" t="str">
        <x:f>IF($G232="","",IF($E232="","⚠ NO SOA",IF($E232&gt;$G232,"✗ SOA after appt",IF($E232=$G232,"⚠ Same-day: review times",IF($G232&lt;DATE(2026,10,1),IF(OR($F232="Final 4 days exception",$F232="Unscheduled walk-in exception"),"✓ Exception — review",IF($G232-$E232&lt;2,"⚠ &lt;48h (pre-Oct 1)","✓ Date gap OK")),"✓ Date order OK")))))</x:f>
      </x:c>
    </x:row>
    <x:row r="233">
      <x:c r="H233" t="str">
        <x:f>IF($G233="","",IF($E233="","⚠ NO SOA",IF($E233&gt;$G233,"✗ SOA after appt",IF($E233=$G233,"⚠ Same-day: review times",IF($G233&lt;DATE(2026,10,1),IF(OR($F233="Final 4 days exception",$F233="Unscheduled walk-in exception"),"✓ Exception — review",IF($G233-$E233&lt;2,"⚠ &lt;48h (pre-Oct 1)","✓ Date gap OK")),"✓ Date order OK")))))</x:f>
      </x:c>
    </x:row>
    <x:row r="234">
      <x:c r="H234" t="str">
        <x:f>IF($G234="","",IF($E234="","⚠ NO SOA",IF($E234&gt;$G234,"✗ SOA after appt",IF($E234=$G234,"⚠ Same-day: review times",IF($G234&lt;DATE(2026,10,1),IF(OR($F234="Final 4 days exception",$F234="Unscheduled walk-in exception"),"✓ Exception — review",IF($G234-$E234&lt;2,"⚠ &lt;48h (pre-Oct 1)","✓ Date gap OK")),"✓ Date order OK")))))</x:f>
      </x:c>
    </x:row>
    <x:row r="235">
      <x:c r="H235" t="str">
        <x:f>IF($G235="","",IF($E235="","⚠ NO SOA",IF($E235&gt;$G235,"✗ SOA after appt",IF($E235=$G235,"⚠ Same-day: review times",IF($G235&lt;DATE(2026,10,1),IF(OR($F235="Final 4 days exception",$F235="Unscheduled walk-in exception"),"✓ Exception — review",IF($G235-$E235&lt;2,"⚠ &lt;48h (pre-Oct 1)","✓ Date gap OK")),"✓ Date order OK")))))</x:f>
      </x:c>
    </x:row>
    <x:row r="236">
      <x:c r="H236" t="str">
        <x:f>IF($G236="","",IF($E236="","⚠ NO SOA",IF($E236&gt;$G236,"✗ SOA after appt",IF($E236=$G236,"⚠ Same-day: review times",IF($G236&lt;DATE(2026,10,1),IF(OR($F236="Final 4 days exception",$F236="Unscheduled walk-in exception"),"✓ Exception — review",IF($G236-$E236&lt;2,"⚠ &lt;48h (pre-Oct 1)","✓ Date gap OK")),"✓ Date order OK")))))</x:f>
      </x:c>
    </x:row>
    <x:row r="237">
      <x:c r="H237" t="str">
        <x:f>IF($G237="","",IF($E237="","⚠ NO SOA",IF($E237&gt;$G237,"✗ SOA after appt",IF($E237=$G237,"⚠ Same-day: review times",IF($G237&lt;DATE(2026,10,1),IF(OR($F237="Final 4 days exception",$F237="Unscheduled walk-in exception"),"✓ Exception — review",IF($G237-$E237&lt;2,"⚠ &lt;48h (pre-Oct 1)","✓ Date gap OK")),"✓ Date order OK")))))</x:f>
      </x:c>
    </x:row>
    <x:row r="238">
      <x:c r="H238" t="str">
        <x:f>IF($G238="","",IF($E238="","⚠ NO SOA",IF($E238&gt;$G238,"✗ SOA after appt",IF($E238=$G238,"⚠ Same-day: review times",IF($G238&lt;DATE(2026,10,1),IF(OR($F238="Final 4 days exception",$F238="Unscheduled walk-in exception"),"✓ Exception — review",IF($G238-$E238&lt;2,"⚠ &lt;48h (pre-Oct 1)","✓ Date gap OK")),"✓ Date order OK")))))</x:f>
      </x:c>
    </x:row>
    <x:row r="239">
      <x:c r="H239" t="str">
        <x:f>IF($G239="","",IF($E239="","⚠ NO SOA",IF($E239&gt;$G239,"✗ SOA after appt",IF($E239=$G239,"⚠ Same-day: review times",IF($G239&lt;DATE(2026,10,1),IF(OR($F239="Final 4 days exception",$F239="Unscheduled walk-in exception"),"✓ Exception — review",IF($G239-$E239&lt;2,"⚠ &lt;48h (pre-Oct 1)","✓ Date gap OK")),"✓ Date order OK")))))</x:f>
      </x:c>
    </x:row>
    <x:row r="240">
      <x:c r="H240" t="str">
        <x:f>IF($G240="","",IF($E240="","⚠ NO SOA",IF($E240&gt;$G240,"✗ SOA after appt",IF($E240=$G240,"⚠ Same-day: review times",IF($G240&lt;DATE(2026,10,1),IF(OR($F240="Final 4 days exception",$F240="Unscheduled walk-in exception"),"✓ Exception — review",IF($G240-$E240&lt;2,"⚠ &lt;48h (pre-Oct 1)","✓ Date gap OK")),"✓ Date order OK")))))</x:f>
      </x:c>
    </x:row>
    <x:row r="241">
      <x:c r="H241" t="str">
        <x:f>IF($G241="","",IF($E241="","⚠ NO SOA",IF($E241&gt;$G241,"✗ SOA after appt",IF($E241=$G241,"⚠ Same-day: review times",IF($G241&lt;DATE(2026,10,1),IF(OR($F241="Final 4 days exception",$F241="Unscheduled walk-in exception"),"✓ Exception — review",IF($G241-$E241&lt;2,"⚠ &lt;48h (pre-Oct 1)","✓ Date gap OK")),"✓ Date order OK")))))</x:f>
      </x:c>
    </x:row>
    <x:row r="242">
      <x:c r="H242" t="str">
        <x:f>IF($G242="","",IF($E242="","⚠ NO SOA",IF($E242&gt;$G242,"✗ SOA after appt",IF($E242=$G242,"⚠ Same-day: review times",IF($G242&lt;DATE(2026,10,1),IF(OR($F242="Final 4 days exception",$F242="Unscheduled walk-in exception"),"✓ Exception — review",IF($G242-$E242&lt;2,"⚠ &lt;48h (pre-Oct 1)","✓ Date gap OK")),"✓ Date order OK")))))</x:f>
      </x:c>
    </x:row>
    <x:row r="243">
      <x:c r="H243" t="str">
        <x:f>IF($G243="","",IF($E243="","⚠ NO SOA",IF($E243&gt;$G243,"✗ SOA after appt",IF($E243=$G243,"⚠ Same-day: review times",IF($G243&lt;DATE(2026,10,1),IF(OR($F243="Final 4 days exception",$F243="Unscheduled walk-in exception"),"✓ Exception — review",IF($G243-$E243&lt;2,"⚠ &lt;48h (pre-Oct 1)","✓ Date gap OK")),"✓ Date order OK")))))</x:f>
      </x:c>
    </x:row>
    <x:row r="244">
      <x:c r="H244" t="str">
        <x:f>IF($G244="","",IF($E244="","⚠ NO SOA",IF($E244&gt;$G244,"✗ SOA after appt",IF($E244=$G244,"⚠ Same-day: review times",IF($G244&lt;DATE(2026,10,1),IF(OR($F244="Final 4 days exception",$F244="Unscheduled walk-in exception"),"✓ Exception — review",IF($G244-$E244&lt;2,"⚠ &lt;48h (pre-Oct 1)","✓ Date gap OK")),"✓ Date order OK")))))</x:f>
      </x:c>
    </x:row>
    <x:row r="245">
      <x:c r="H245" t="str">
        <x:f>IF($G245="","",IF($E245="","⚠ NO SOA",IF($E245&gt;$G245,"✗ SOA after appt",IF($E245=$G245,"⚠ Same-day: review times",IF($G245&lt;DATE(2026,10,1),IF(OR($F245="Final 4 days exception",$F245="Unscheduled walk-in exception"),"✓ Exception — review",IF($G245-$E245&lt;2,"⚠ &lt;48h (pre-Oct 1)","✓ Date gap OK")),"✓ Date order OK")))))</x:f>
      </x:c>
    </x:row>
    <x:row r="246">
      <x:c r="H246" t="str">
        <x:f>IF($G246="","",IF($E246="","⚠ NO SOA",IF($E246&gt;$G246,"✗ SOA after appt",IF($E246=$G246,"⚠ Same-day: review times",IF($G246&lt;DATE(2026,10,1),IF(OR($F246="Final 4 days exception",$F246="Unscheduled walk-in exception"),"✓ Exception — review",IF($G246-$E246&lt;2,"⚠ &lt;48h (pre-Oct 1)","✓ Date gap OK")),"✓ Date order OK")))))</x:f>
      </x:c>
    </x:row>
    <x:row r="247">
      <x:c r="H247" t="str">
        <x:f>IF($G247="","",IF($E247="","⚠ NO SOA",IF($E247&gt;$G247,"✗ SOA after appt",IF($E247=$G247,"⚠ Same-day: review times",IF($G247&lt;DATE(2026,10,1),IF(OR($F247="Final 4 days exception",$F247="Unscheduled walk-in exception"),"✓ Exception — review",IF($G247-$E247&lt;2,"⚠ &lt;48h (pre-Oct 1)","✓ Date gap OK")),"✓ Date order OK")))))</x:f>
      </x:c>
    </x:row>
    <x:row r="248">
      <x:c r="H248" t="str">
        <x:f>IF($G248="","",IF($E248="","⚠ NO SOA",IF($E248&gt;$G248,"✗ SOA after appt",IF($E248=$G248,"⚠ Same-day: review times",IF($G248&lt;DATE(2026,10,1),IF(OR($F248="Final 4 days exception",$F248="Unscheduled walk-in exception"),"✓ Exception — review",IF($G248-$E248&lt;2,"⚠ &lt;48h (pre-Oct 1)","✓ Date gap OK")),"✓ Date order OK")))))</x:f>
      </x:c>
    </x:row>
    <x:row r="249">
      <x:c r="H249" t="str">
        <x:f>IF($G249="","",IF($E249="","⚠ NO SOA",IF($E249&gt;$G249,"✗ SOA after appt",IF($E249=$G249,"⚠ Same-day: review times",IF($G249&lt;DATE(2026,10,1),IF(OR($F249="Final 4 days exception",$F249="Unscheduled walk-in exception"),"✓ Exception — review",IF($G249-$E249&lt;2,"⚠ &lt;48h (pre-Oct 1)","✓ Date gap OK")),"✓ Date order OK")))))</x:f>
      </x:c>
    </x:row>
    <x:row r="250">
      <x:c r="H250" t="str">
        <x:f>IF($G250="","",IF($E250="","⚠ NO SOA",IF($E250&gt;$G250,"✗ SOA after appt",IF($E250=$G250,"⚠ Same-day: review times",IF($G250&lt;DATE(2026,10,1),IF(OR($F250="Final 4 days exception",$F250="Unscheduled walk-in exception"),"✓ Exception — review",IF($G250-$E250&lt;2,"⚠ &lt;48h (pre-Oct 1)","✓ Date gap OK")),"✓ Date order OK")))))</x:f>
      </x:c>
    </x:row>
    <x:row r="251">
      <x:c r="H251" t="str">
        <x:f>IF($G251="","",IF($E251="","⚠ NO SOA",IF($E251&gt;$G251,"✗ SOA after appt",IF($E251=$G251,"⚠ Same-day: review times",IF($G251&lt;DATE(2026,10,1),IF(OR($F251="Final 4 days exception",$F251="Unscheduled walk-in exception"),"✓ Exception — review",IF($G251-$E251&lt;2,"⚠ &lt;48h (pre-Oct 1)","✓ Date gap OK")),"✓ Date order OK")))))</x:f>
      </x:c>
    </x:row>
    <x:row r="252">
      <x:c r="H252" t="str">
        <x:f>IF($G252="","",IF($E252="","⚠ NO SOA",IF($E252&gt;$G252,"✗ SOA after appt",IF($E252=$G252,"⚠ Same-day: review times",IF($G252&lt;DATE(2026,10,1),IF(OR($F252="Final 4 days exception",$F252="Unscheduled walk-in exception"),"✓ Exception — review",IF($G252-$E252&lt;2,"⚠ &lt;48h (pre-Oct 1)","✓ Date gap OK")),"✓ Date order OK")))))</x:f>
      </x:c>
    </x:row>
    <x:row r="253">
      <x:c r="H253" t="str">
        <x:f>IF($G253="","",IF($E253="","⚠ NO SOA",IF($E253&gt;$G253,"✗ SOA after appt",IF($E253=$G253,"⚠ Same-day: review times",IF($G253&lt;DATE(2026,10,1),IF(OR($F253="Final 4 days exception",$F253="Unscheduled walk-in exception"),"✓ Exception — review",IF($G253-$E253&lt;2,"⚠ &lt;48h (pre-Oct 1)","✓ Date gap OK")),"✓ Date order OK")))))</x:f>
      </x:c>
    </x:row>
    <x:row r="254">
      <x:c r="H254" t="str">
        <x:f>IF($G254="","",IF($E254="","⚠ NO SOA",IF($E254&gt;$G254,"✗ SOA after appt",IF($E254=$G254,"⚠ Same-day: review times",IF($G254&lt;DATE(2026,10,1),IF(OR($F254="Final 4 days exception",$F254="Unscheduled walk-in exception"),"✓ Exception — review",IF($G254-$E254&lt;2,"⚠ &lt;48h (pre-Oct 1)","✓ Date gap OK")),"✓ Date order OK")))))</x:f>
      </x:c>
    </x:row>
    <x:row r="255">
      <x:c r="H255" t="str">
        <x:f>IF($G255="","",IF($E255="","⚠ NO SOA",IF($E255&gt;$G255,"✗ SOA after appt",IF($E255=$G255,"⚠ Same-day: review times",IF($G255&lt;DATE(2026,10,1),IF(OR($F255="Final 4 days exception",$F255="Unscheduled walk-in exception"),"✓ Exception — review",IF($G255-$E255&lt;2,"⚠ &lt;48h (pre-Oct 1)","✓ Date gap OK")),"✓ Date order OK")))))</x:f>
      </x:c>
    </x:row>
    <x:row r="256">
      <x:c r="H256" t="str">
        <x:f>IF($G256="","",IF($E256="","⚠ NO SOA",IF($E256&gt;$G256,"✗ SOA after appt",IF($E256=$G256,"⚠ Same-day: review times",IF($G256&lt;DATE(2026,10,1),IF(OR($F256="Final 4 days exception",$F256="Unscheduled walk-in exception"),"✓ Exception — review",IF($G256-$E256&lt;2,"⚠ &lt;48h (pre-Oct 1)","✓ Date gap OK")),"✓ Date order OK")))))</x:f>
      </x:c>
    </x:row>
    <x:row r="257">
      <x:c r="H257" t="str">
        <x:f>IF($G257="","",IF($E257="","⚠ NO SOA",IF($E257&gt;$G257,"✗ SOA after appt",IF($E257=$G257,"⚠ Same-day: review times",IF($G257&lt;DATE(2026,10,1),IF(OR($F257="Final 4 days exception",$F257="Unscheduled walk-in exception"),"✓ Exception — review",IF($G257-$E257&lt;2,"⚠ &lt;48h (pre-Oct 1)","✓ Date gap OK")),"✓ Date order OK")))))</x:f>
      </x:c>
    </x:row>
    <x:row r="258">
      <x:c r="H258" t="str">
        <x:f>IF($G258="","",IF($E258="","⚠ NO SOA",IF($E258&gt;$G258,"✗ SOA after appt",IF($E258=$G258,"⚠ Same-day: review times",IF($G258&lt;DATE(2026,10,1),IF(OR($F258="Final 4 days exception",$F258="Unscheduled walk-in exception"),"✓ Exception — review",IF($G258-$E258&lt;2,"⚠ &lt;48h (pre-Oct 1)","✓ Date gap OK")),"✓ Date order OK")))))</x:f>
      </x:c>
    </x:row>
  </x:sheetData>
  <x:mergeCells>
    <x:mergeCell ref="A6:K6"/>
    <x:mergeCell ref="A4:K4"/>
    <x:mergeCell ref="A3:K3"/>
    <x:mergeCell ref="A2:K2"/>
    <x:mergeCell ref="A1:K1"/>
  </x:mergeCells>
  <x:conditionalFormatting sqref="H9:H208">
    <x:cfRule type="cellIs" dxfId="0" priority="1" operator="equal">
      <x:formula>"✓ OK"</x:formula>
    </x:cfRule>
    <x:cfRule type="cellIs" dxfId="0" priority="2" operator="equal">
      <x:formula>"✓ EXEMPT"</x:formula>
    </x:cfRule>
    <x:cfRule type="cellIs" dxfId="1" priority="3" operator="equal">
      <x:formula>"⚠ &lt;48 HR"</x:formula>
    </x:cfRule>
    <x:cfRule type="cellIs" dxfId="1" priority="4" operator="equal">
      <x:formula>"⚠ SOA LATE"</x:formula>
    </x:cfRule>
    <x:cfRule type="cellIs" dxfId="2" priority="5" operator="equal">
      <x:formula>"⚠ NO SOA"</x:formula>
    </x:cfRule>
  </x:conditionalFormatting>
  <x:dataValidations count="4">
    <x:dataValidation type="list" allowBlank="1" showDropDown="0" showInputMessage="1" showErrorMessage="1" errorStyle="stop" errorTitle="Choose a contact type" error="Choose the contact type that best fits this row." sqref="C9:C258">
      <x:formula1>"Current client,T65 prospect,Referral,Lead,Other"</x:formula1>
    </x:dataValidation>
    <x:dataValidation type="list" allowBlank="1" showDropDown="0" showInputMessage="1" showErrorMessage="1" errorStyle="stop" errorTitle="Choose a timing basis" error="Choose Standard or one of the two listed federal exception bases, then verify it applies." sqref="F9:F258">
      <x:formula1>"Standard,Final 4 days exception,Unscheduled walk-in exception"</x:formula1>
    </x:dataValidation>
    <x:dataValidation type="list" allowBlank="1" showDropDown="0" showInputMessage="1" showErrorMessage="1" errorStyle="stop" errorTitle="Choose a priority" error="Choose the outreach priority for this row." sqref="I9:I258">
      <x:formula1>"High,Medium,Low"</x:formula1>
    </x:dataValidation>
    <x:dataValidation type="list" allowBlank="1" showDropDown="0" showInputMessage="1" showErrorMessage="1" errorStyle="stop" errorTitle="Choose a status" error="Choose the current outreach status." sqref="J9:J258">
      <x:formula1>"To contact,SOA signed,Appt set,Held appt,Enrolled,Not now"</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baseColWidth="8" defaultRowHeight="15"/>
  <x:cols>
    <x:col min="1" max="1" width="3" customWidth="1"/>
    <x:col min="2" max="2" width="21" customWidth="1"/>
    <x:col min="3" max="3" width="44" customWidth="1"/>
    <x:col min="4" max="4" width="44" customWidth="1"/>
    <x:col min="5" max="5" width="3" customWidth="1"/>
  </x:cols>
  <x:sheetData>
    <x:row r="1" ht="8" customHeight="1">
      <x:c r="A1" s="1" t="n"/>
    </x:row>
    <x:row r="2" ht="40" customHeight="1">
      <x:c r="A2" s="2" t="inlineStr">
        <x:is>
          <x:t xml:space="preserve">OCT 1 ROLLBACK TIMELINE</x:t>
        </x:is>
      </x:c>
    </x:row>
    <x:row r="3" ht="20" customHeight="1">
      <x:c r="A3" s="3" t="str">
        <x:v>Planning summary: what applies through Sept. 30 and from Oct. 1, 2026 — verify current guidance before use</x:v>
      </x:c>
    </x:row>
    <x:row r="4" ht="6" customHeight="1">
      <x:c r="A4" s="4" t="n"/>
    </x:row>
    <x:row r="6" ht="56" customHeight="1">
      <x:c r="B6" s="9" t="str">
        <x:v>⚠  Through Sept. 30, 2026, the federal 48-hour SOA standard remains. The two federal exceptions are the final four days of a valid election period and a beneficiary-initiated unscheduled in-person walk-in. From Oct. 1, 2026, the federal delay is removed, but the SOA remains required before the personal marketing appointment; in-person SOAs must be written. Verify current CMS, carrier, FMO, and state requirements.</x:v>
      </x:c>
    </x:row>
    <x:row r="8" ht="24" customHeight="1">
      <x:c r="B8" s="5" t="inlineStr">
        <x:is>
          <x:t xml:space="preserve">THE PRE-AEP CLOCK</x:t>
        </x:is>
      </x:c>
    </x:row>
    <x:row r="9" ht="22" customHeight="1">
      <x:c r="B9" s="31" t="inlineStr">
        <x:is>
          <x:t xml:space="preserve">Window</x:t>
        </x:is>
      </x:c>
      <x:c r="C9" s="31" t="inlineStr">
        <x:is>
          <x:t xml:space="preserve">What applies</x:t>
        </x:is>
      </x:c>
      <x:c r="D9" s="31" t="inlineStr">
        <x:is>
          <x:t xml:space="preserve">What to do</x:t>
        </x:is>
      </x:c>
    </x:row>
    <x:row r="10" ht="52" customHeight="1">
      <x:c r="B10" s="32" t="inlineStr">
        <x:is>
          <x:t xml:space="preserve">Now → Sep 30, 2026</x:t>
        </x:is>
      </x:c>
      <x:c r="C10" s="33" t="str">
        <x:v>CY2026 marketing rules remain in effect. The federal 48-hour SOA standard applies unless one of the two valid federal exceptions applies.</x:v>
      </x:c>
      <x:c r="D10" s="33" t="str">
        <x:v>For standard appointments, allow at least 48 hours. If using an exception, document the applicable election-period or unscheduled-walk-in facts and verify current requirements.</x:v>
      </x:c>
    </x:row>
    <x:row r="11" ht="52" customHeight="1">
      <x:c r="B11" s="34" t="inlineStr">
        <x:is>
          <x:t xml:space="preserve">Oct 1, 2026</x:t>
        </x:is>
      </x:c>
      <x:c r="C11" s="35" t="inlineStr">
        <x:is>
          <x:t xml:space="preserve">CY2027 marketing OPENS and the CY2027 final-rule marketing rollbacks take effect (table below).</x:t>
        </x:is>
      </x:c>
      <x:c r="D11" s="35" t="inlineStr">
        <x:is>
          <x:t xml:space="preserve">Same-day SOA→appointment now allowed — SOA still comes BEFORE the appointment (written for in-person). Start marketing 2027 plans.</x:t>
        </x:is>
      </x:c>
    </x:row>
    <x:row r="12" ht="52" customHeight="1">
      <x:c r="B12" s="32" t="inlineStr">
        <x:is>
          <x:t xml:space="preserve">Oct 15 – Dec 7, 2026</x:t>
        </x:is>
      </x:c>
      <x:c r="C12" s="33" t="inlineStr">
        <x:is>
          <x:t xml:space="preserve">AEP — enrollments effective Jan 1, 2027.</x:t>
        </x:is>
      </x:c>
      <x:c r="D12" s="33" t="str">
        <x:v>Work the Outreach Log by AEP Priority. Date Review flags an SOA date after its appointment and prompts manual time review for same-day rows.</x:v>
      </x:c>
    </x:row>
    <x:row r="13" ht="52" customHeight="1">
      <x:c r="B13" s="34" t="inlineStr">
        <x:is>
          <x:t xml:space="preserve">Jan 1, 2027</x:t>
        </x:is>
      </x:c>
      <x:c r="C13" s="35" t="inlineStr">
        <x:is>
          <x:t xml:space="preserve">CY2027 coverage begins — the new CY2027 commission caps apply to 2027 effective dates.</x:t>
        </x:is>
      </x:c>
      <x:c r="D13" s="35" t="inlineStr">
        <x:is>
          <x:t xml:space="preserve">Track what each carrier actually pays as plan-level rates land (pairs with our 2027 Commission Rate Tracker).</x:t>
        </x:is>
      </x:c>
    </x:row>
    <x:row r="15" ht="24" customHeight="1">
      <x:c r="B15" s="5" t="inlineStr">
        <x:is>
          <x:t xml:space="preserve">WHAT CHANGES OCT 1, 2026  (CY2027 final rule — marketing-safeguard rollbacks)</x:t>
        </x:is>
      </x:c>
    </x:row>
    <x:row r="16" ht="22" customHeight="1">
      <x:c r="B16" s="31" t="inlineStr">
        <x:is>
          <x:t xml:space="preserve">Rule</x:t>
        </x:is>
      </x:c>
      <x:c r="C16" s="31" t="inlineStr">
        <x:is>
          <x:t xml:space="preserve">Through Sep 30, 2026</x:t>
        </x:is>
      </x:c>
      <x:c r="D16" s="31" t="inlineStr">
        <x:is>
          <x:t xml:space="preserve">From Oct 1, 2026</x:t>
        </x:is>
      </x:c>
    </x:row>
    <x:row r="17" ht="44" customHeight="1">
      <x:c r="B17" s="34" t="inlineStr">
        <x:is>
          <x:t xml:space="preserve">48-hour SOA wait</x:t>
        </x:is>
      </x:c>
      <x:c r="C17" s="35" t="str">
        <x:v>SOA generally required at least 48 hours before a personal marketing appointment. Federal exceptions: final four days of a valid election period; beneficiary-initiated unscheduled in-person walk-in.</x:v>
      </x:c>
      <x:c r="D17" s="35" t="str">
        <x:v>Federal delay removed. SOA still required before the personal marketing appointment; in-person SOAs must be written.</x:v>
      </x:c>
    </x:row>
    <x:row r="18" ht="44" customHeight="1">
      <x:c r="B18" s="32" t="inlineStr">
        <x:is>
          <x:t xml:space="preserve">Educational → marketing event gap</x:t>
        </x:is>
      </x:c>
      <x:c r="C18" s="33" t="inlineStr">
        <x:is>
          <x:t xml:space="preserve">Events at the same location must sit at least 12 hours apart (gap eliminated Oct 1, 2026).</x:t>
        </x:is>
      </x:c>
      <x:c r="D18" s="33" t="inlineStr">
        <x:is>
          <x:t xml:space="preserve">Gap eliminated — back-to-back allowed IF attendees are told the meeting is transitioning and get a real chance to leave before marketing begins.</x:t>
        </x:is>
      </x:c>
    </x:row>
    <x:row r="19" ht="44" customHeight="1">
      <x:c r="B19" s="34" t="inlineStr">
        <x:is>
          <x:t xml:space="preserve">TPMO disclaimer timing</x:t>
        </x:is>
      </x:c>
      <x:c r="C19" s="35" t="inlineStr">
        <x:is>
          <x:t xml:space="preserve">Read within the first minute of a call.</x:t>
        </x:is>
      </x:c>
      <x:c r="D19" s="35" t="inlineStr">
        <x:is>
          <x:t xml:space="preserve">Read before discussing plan benefits.</x:t>
        </x:is>
      </x:c>
    </x:row>
    <x:row r="20" ht="44" customHeight="1">
      <x:c r="B20" s="32" t="inlineStr">
        <x:is>
          <x:t xml:space="preserve">Superlatives ('best', '#1')</x:t>
        </x:is>
      </x:c>
      <x:c r="C20" s="33" t="inlineStr">
        <x:is>
          <x:t xml:space="preserve">Allowed only with supporting documentation on file — mandate removed Oct 1, 2026.</x:t>
        </x:is>
      </x:c>
      <x:c r="D20" s="33" t="inlineStr">
        <x:is>
          <x:t xml:space="preserve">Documentation-on-file mandate removed — the ban on misleading claims still applies.</x:t>
        </x:is>
      </x:c>
    </x:row>
    <x:row r="21" ht="44" customHeight="1">
      <x:c r="B21" s="34" t="inlineStr">
        <x:is>
          <x:t xml:space="preserve">Sales/marketing call recordings</x:t>
        </x:is>
      </x:c>
      <x:c r="C21" s="35" t="str">
        <x:v>Current rule: retain applicable call recordings for 10 years.</x:v>
      </x:c>
      <x:c r="D21" s="35" t="str">
        <x:v>Marketing/sales calls: 6 years (audio years 1–3; audio or a complete, accurate transcript years 4–6). Enrollment records and SOA records remain separate 10-year tracks.</x:v>
      </x:c>
    </x:row>
    <x:row r="22" ht="44" customHeight="1">
      <x:c r="B22" s="32" t="inlineStr">
        <x:is>
          <x:t xml:space="preserve">'Time &amp; manner' conversation limits</x:t>
        </x:is>
      </x:c>
      <x:c r="C22" s="33" t="inlineStr">
        <x:is>
          <x:t xml:space="preserve">Restrictions on when/how beneficiaries can talk with agents.</x:t>
        </x:is>
      </x:c>
      <x:c r="D22" s="33" t="inlineStr">
        <x:is>
          <x:t xml:space="preserve">Restrictions removed (per the CMS fact sheet).</x:t>
        </x:is>
      </x:c>
    </x:row>
    <x:row r="24" ht="46" customHeight="1">
      <x:c r="B24" s="24" t="str">
        <x:v>Sources: CMS CY2027 Medicare Advantage and Part D Final Rule (published Apr. 6, 2026; 91 FR 17384) and CMS CY2027 Agent/Broker Compensation Rate Memo (June 1, 2026). Educational summary only; verify current CMS guidance and carrier, FMO, state, and professional requirements.</x:v>
      </x:c>
    </x:row>
  </x:sheetData>
  <x:mergeCells>
    <x:mergeCell ref="A4:E4"/>
    <x:mergeCell ref="A2:E2"/>
    <x:mergeCell ref="B8:D8"/>
    <x:mergeCell ref="A1:E1"/>
    <x:mergeCell ref="B15:D15"/>
    <x:mergeCell ref="B6:D6"/>
    <x:mergeCell ref="B24:D24"/>
    <x:mergeCell ref="A3:E3"/>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baseColWidth="8" defaultRowHeight="15"/>
  <x:cols>
    <x:col min="1" max="1" width="3" customWidth="1"/>
    <x:col min="2" max="2" width="30" customWidth="1"/>
    <x:col min="3" max="3" width="13" customWidth="1"/>
    <x:col min="4" max="4" width="13" customWidth="1"/>
    <x:col min="5" max="5" width="13" customWidth="1"/>
    <x:col min="6" max="6" width="13" customWidth="1"/>
    <x:col min="7" max="7" width="12" customWidth="1"/>
    <x:col min="8" max="8" width="3" customWidth="1"/>
  </x:cols>
  <x:sheetData>
    <x:row r="1" ht="8" customHeight="1">
      <x:c r="A1" s="1" t="n"/>
    </x:row>
    <x:row r="2" ht="40" customHeight="1">
      <x:c r="A2" s="2" t="str">
        <x:v>CMS CY2027 MAXIMUM COMMISSION CEILINGS</x:v>
      </x:c>
    </x:row>
    <x:row r="3" ht="20" customHeight="1">
      <x:c r="A3" s="3" t="str">
        <x:v>Planning reference — maximum ceilings are not promised payments; confirm contract-specific rates and eligibility</x:v>
      </x:c>
    </x:row>
    <x:row r="4" ht="6" customHeight="1">
      <x:c r="A4" s="4" t="n"/>
    </x:row>
    <x:row r="6" ht="44" customHeight="1">
      <x:c r="B6" s="9" t="str">
        <x:v>ⓘ  CMS-published national maximum ceilings (June 1, 2026 memo). A carrier's actual schedule may be lower and may depend on plan, contract, eligibility, and enrollment circumstances.</x:v>
      </x:c>
    </x:row>
    <x:row r="8" ht="26" customHeight="1">
      <x:c r="B8" s="18" t="inlineStr">
        <x:is>
          <x:t xml:space="preserve">Region</x:t>
        </x:is>
      </x:c>
      <x:c r="C8" s="18" t="inlineStr">
        <x:is>
          <x:t xml:space="preserve">2026 Initial</x:t>
        </x:is>
      </x:c>
      <x:c r="D8" s="18" t="inlineStr">
        <x:is>
          <x:t xml:space="preserve">2027 Initial</x:t>
        </x:is>
      </x:c>
      <x:c r="E8" s="18" t="inlineStr">
        <x:is>
          <x:t xml:space="preserve">2026 Renewal</x:t>
        </x:is>
      </x:c>
      <x:c r="F8" s="18" t="inlineStr">
        <x:is>
          <x:t xml:space="preserve">2027 Renewal</x:t>
        </x:is>
      </x:c>
      <x:c r="G8" s="18" t="inlineStr">
        <x:is>
          <x:t xml:space="preserve">Δ Initial</x:t>
        </x:is>
      </x:c>
    </x:row>
    <x:row r="9" ht="22" customHeight="1">
      <x:c r="B9" s="28" t="inlineStr">
        <x:is>
          <x:t xml:space="preserve">National (all other states)  ·  MA / MAPD</x:t>
        </x:is>
      </x:c>
      <x:c r="C9" s="36" t="n">
        <x:v>694</x:v>
      </x:c>
      <x:c r="D9" s="36" t="n">
        <x:v>725</x:v>
      </x:c>
      <x:c r="E9" s="36" t="n">
        <x:v>347</x:v>
      </x:c>
      <x:c r="F9" s="36" t="n">
        <x:v>363</x:v>
      </x:c>
      <x:c r="G9" s="37" t="str">
        <x:f>TEXT(($D9-$C9)/$C9,"+0.0%")</x:f>
        <x:v>+4.5%</x:v>
      </x:c>
    </x:row>
    <x:row r="10" ht="22" customHeight="1">
      <x:c r="B10" s="25" t="inlineStr">
        <x:is>
          <x:t xml:space="preserve">Connecticut / Pennsylvania / DC  ·  MA / MAPD</x:t>
        </x:is>
      </x:c>
      <x:c r="C10" s="38" t="n">
        <x:v>781</x:v>
      </x:c>
      <x:c r="D10" s="38" t="n">
        <x:v>816</x:v>
      </x:c>
      <x:c r="E10" s="38" t="n">
        <x:v>391</x:v>
      </x:c>
      <x:c r="F10" s="38" t="n">
        <x:v>408</x:v>
      </x:c>
      <x:c r="G10" s="39" t="str">
        <x:f>TEXT(($D10-$C10)/$C10,"+0.0%")</x:f>
        <x:v>+4.5%</x:v>
      </x:c>
    </x:row>
    <x:row r="11" ht="22" customHeight="1">
      <x:c r="B11" s="28" t="inlineStr">
        <x:is>
          <x:t xml:space="preserve">California / New Jersey  ·  MA / MAPD</x:t>
        </x:is>
      </x:c>
      <x:c r="C11" s="36" t="n">
        <x:v>864</x:v>
      </x:c>
      <x:c r="D11" s="36" t="n">
        <x:v>902</x:v>
      </x:c>
      <x:c r="E11" s="36" t="n">
        <x:v>432</x:v>
      </x:c>
      <x:c r="F11" s="36" t="n">
        <x:v>451</x:v>
      </x:c>
      <x:c r="G11" s="37" t="str">
        <x:f>TEXT(($D11-$C11)/$C11,"+0.0%")</x:f>
        <x:v>+4.4%</x:v>
      </x:c>
    </x:row>
    <x:row r="12" ht="22" customHeight="1">
      <x:c r="B12" s="25" t="inlineStr">
        <x:is>
          <x:t xml:space="preserve">Puerto Rico / U.S. Virgin Islands  ·  MA / MAPD</x:t>
        </x:is>
      </x:c>
      <x:c r="C12" s="38" t="n">
        <x:v>474</x:v>
      </x:c>
      <x:c r="D12" s="38" t="n">
        <x:v>495</x:v>
      </x:c>
      <x:c r="E12" s="38" t="n">
        <x:v>237</x:v>
      </x:c>
      <x:c r="F12" s="38" t="n">
        <x:v>248</x:v>
      </x:c>
      <x:c r="G12" s="39" t="str">
        <x:f>TEXT(($D12-$C12)/$C12,"+0.0%")</x:f>
        <x:v>+4.4%</x:v>
      </x:c>
    </x:row>
    <x:row r="13" ht="22" customHeight="1">
      <x:c r="B13" s="28" t="inlineStr">
        <x:is>
          <x:t xml:space="preserve">Part D (PDP) — nationwide</x:t>
        </x:is>
      </x:c>
      <x:c r="C13" s="36" t="n">
        <x:v>114</x:v>
      </x:c>
      <x:c r="D13" s="36" t="n">
        <x:v>130</x:v>
      </x:c>
      <x:c r="E13" s="36" t="n">
        <x:v>57</x:v>
      </x:c>
      <x:c r="F13" s="36" t="n">
        <x:v>65</x:v>
      </x:c>
      <x:c r="G13" s="37" t="str">
        <x:f>TEXT(($D13-$C13)/$C13,"+0.0%")</x:f>
        <x:v>+14.0%</x:v>
      </x:c>
    </x:row>
    <x:row r="15" ht="22" customHeight="1">
      <x:c r="B15" s="40" t="inlineStr">
        <x:is>
          <x:t xml:space="preserve">Referral fees (2027)</x:t>
        </x:is>
      </x:c>
      <x:c r="C15" s="41" t="inlineStr">
        <x:is>
          <x:t xml:space="preserve">MA plans: $100 per referral  ·  PDP plans: $25 per referral  (unchanged from 2026)</x:t>
        </x:is>
      </x:c>
    </x:row>
    <x:row r="17" ht="24" customHeight="1">
      <x:c r="B17" s="5" t="inlineStr">
        <x:is>
          <x:t xml:space="preserve">YOUR CONFIRMED RATE — ENTER ONCE YOUR FMO/CARRIER CONFIRMS</x:t>
        </x:is>
      </x:c>
    </x:row>
    <x:row r="18" ht="26" customHeight="1">
      <x:c r="B18" s="10" t="inlineStr">
        <x:is>
          <x:t xml:space="preserve">My region / carrier</x:t>
        </x:is>
      </x:c>
      <x:c r="C18" s="42" t="inlineStr">
        <x:is>
          <x:t xml:space="preserve">◄ enter here</x:t>
        </x:is>
      </x:c>
      <x:c r="E18" s="10" t="inlineStr">
        <x:is>
          <x:t xml:space="preserve">Confirmed initial $</x:t>
        </x:is>
      </x:c>
      <x:c r="F18" s="42" t="inlineStr">
        <x:is>
          <x:t xml:space="preserve">◄ enter here</x:t>
        </x:is>
      </x:c>
    </x:row>
    <x:row r="20" ht="46" customHeight="1">
      <x:c r="B20" s="24" t="str">
        <x:v>Source: CMS CY2027 Agent/Broker Compensation Rate Memo (June 1, 2026). Educational planning reference only; verify current CMS guidance and your carrier or FMO schedule.</x:v>
      </x:c>
    </x:row>
  </x:sheetData>
  <x:mergeCells>
    <x:mergeCell ref="A4:H4"/>
    <x:mergeCell ref="B20:G20"/>
    <x:mergeCell ref="A3:H3"/>
    <x:mergeCell ref="A2:H2"/>
    <x:mergeCell ref="C15:G15"/>
    <x:mergeCell ref="B17:G17"/>
    <x:mergeCell ref="F18:G18"/>
    <x:mergeCell ref="A1:H1"/>
    <x:mergeCell ref="C18:D18"/>
    <x:mergeCell ref="B6:G6"/>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baseColWidth="8" defaultRowHeight="15"/>
  <x:cols>
    <x:col min="1" max="1" width="3" customWidth="1"/>
    <x:col min="2" max="2" width="34" customWidth="1"/>
    <x:col min="3" max="3" width="56" customWidth="1"/>
    <x:col min="4" max="4" width="3" customWidth="1"/>
  </x:cols>
  <x:sheetData>
    <x:row r="1" ht="8" customHeight="1">
      <x:c r="A1" s="1" t="n"/>
    </x:row>
    <x:row r="2" ht="40" customHeight="1">
      <x:c r="A2" s="2" t="inlineStr">
        <x:is>
          <x:t xml:space="preserve">Complete Your Agent Toolkit</x:t>
        </x:is>
      </x:c>
    </x:row>
    <x:row r="3" ht="20" customHeight="1">
      <x:c r="A3" s="3" t="str">
        <x:v>Explore complementary planning and workflow tools for Medicare agents.</x:v>
      </x:c>
    </x:row>
    <x:row r="4" ht="6" customHeight="1">
      <x:c r="A4" s="4" t="n"/>
    </x:row>
    <x:row r="6" ht="24" customHeight="1">
      <x:c r="B6" s="5" t="inlineStr">
        <x:is>
          <x:t xml:space="preserve">BUNDLE &amp; SAVE</x:t>
        </x:is>
      </x:c>
    </x:row>
    <x:row r="7" ht="40" customHeight="1">
      <x:c r="B7" s="6" t="str">
        <x:v>Agency-in-a-Box · multi-tool bundle</x:v>
      </x:c>
      <x:c r="C7" s="7" t="str">
        <x:v>CRM, documentation, retention, and income tools in one download. Review the listing for included files.</x:v>
      </x:c>
    </x:row>
    <x:row r="8" ht="40" customHeight="1">
      <x:c r="B8" s="6" t="inlineStr">
        <x:is>
          <x:t xml:space="preserve">Compliance Suite</x:t>
        </x:is>
      </x:c>
      <x:c r="C8" s="7" t="str">
        <x:v>SOA, consent, and CMS-related documentation organizers — review the current listing for included files.</x:v>
      </x:c>
    </x:row>
    <x:row r="9" ht="40" customHeight="1">
      <x:c r="B9" s="6" t="inlineStr">
        <x:is>
          <x:t xml:space="preserve">Retention Suite</x:t>
        </x:is>
      </x:c>
      <x:c r="C9" s="7" t="inlineStr">
        <x:is>
          <x:t xml:space="preserve">Renewal radar, annual reviews, referral engine &amp; client onboarding.</x:t>
        </x:is>
      </x:c>
    </x:row>
    <x:row r="10" ht="40" customHeight="1">
      <x:c r="B10" s="6" t="inlineStr">
        <x:is>
          <x:t xml:space="preserve">Income &amp; Ops Suite</x:t>
        </x:is>
      </x:c>
      <x:c r="C10" s="7" t="inlineStr">
        <x:is>
          <x:t xml:space="preserve">Commission tracker, lead ROI, 1099 bookkeeping &amp; chargeback finder.</x:t>
        </x:is>
      </x:c>
    </x:row>
    <x:row r="12" ht="24" customHeight="1">
      <x:c r="B12" s="5" t="inlineStr">
        <x:is>
          <x:t xml:space="preserve">POPULAR SINGLES</x:t>
        </x:is>
      </x:c>
    </x:row>
    <x:row r="13" ht="44" customHeight="1">
      <x:c r="B13" s="8" t="inlineStr">
        <x:is>
          <x:t xml:space="preserve">Also in the shop</x:t>
        </x:is>
      </x:c>
      <x:c r="C13" s="7" t="inlineStr">
        <x:is>
          <x:t xml:space="preserve">IRMAA Calculator · Turning-65 Kit · AI Prompts for Agents · Commission Tracker · Cross-Sell Tracker · Appeals &amp; Prior-Auth Toolkit · OTC Cheat Sheet</x:t>
        </x:is>
      </x:c>
    </x:row>
    <x:row r="15" ht="26" customHeight="1">
      <x:c r="B15" s="43" t="inlineStr">
        <x:is>
          <x:t xml:space="preserve">🛍  Browse everything → https://templatetitanhq.etsy.com</x:t>
        </x:is>
      </x:c>
    </x:row>
    <x:row r="17" ht="46" customHeight="1">
      <x:c r="B17" s="24" t="str">
        <x:v>Thank you for your purchase. Questions? Message us on Etsy.</x:v>
      </x:c>
    </x:row>
  </x:sheetData>
  <x:mergeCells>
    <x:mergeCell ref="A1:D1"/>
    <x:mergeCell ref="B6:C6"/>
    <x:mergeCell ref="B15:C15"/>
    <x:mergeCell ref="A4:D4"/>
    <x:mergeCell ref="A3:D3"/>
    <x:mergeCell ref="A2:D2"/>
    <x:mergeCell ref="B17:C17"/>
    <x:mergeCell ref="B12:C12"/>
  </x:mergeCells>
  <x:hyperlinks>
    <x:hyperlink xmlns:r="http://schemas.openxmlformats.org/officeDocument/2006/relationships" ref="B15" r:id="Rcd5a0d00dc144049"/>
  </x:hyperlinks>
  <x:pageMargins left="0.7" right="0.7" top="0.75" bottom="0.75" header="0.3" footer="0.3"/>
</x:worksheet>
</file>